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GoogleDrive/My Drive/ORSP Website Folder Muth/"/>
    </mc:Choice>
  </mc:AlternateContent>
  <xr:revisionPtr revIDLastSave="0" documentId="13_ncr:1_{461C3E01-08F7-864C-A0E3-170881DD86B6}" xr6:coauthVersionLast="47" xr6:coauthVersionMax="47" xr10:uidLastSave="{00000000-0000-0000-0000-000000000000}"/>
  <bookViews>
    <workbookView xWindow="12900" yWindow="2780" windowWidth="27860" windowHeight="20700" activeTab="1" xr2:uid="{A707431E-5F45-1E40-B908-5ACC58855F61}"/>
  </bookViews>
  <sheets>
    <sheet name="Reassigned time calculator" sheetId="1" r:id="rId1"/>
    <sheet name="ORSP Budget Templa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6" i="2" l="1"/>
  <c r="C28" i="1"/>
  <c r="G51" i="2" l="1"/>
  <c r="G50" i="2"/>
  <c r="G49" i="2"/>
  <c r="G48" i="2"/>
  <c r="G47" i="2"/>
  <c r="G46" i="2"/>
  <c r="G45" i="2"/>
  <c r="G44" i="2"/>
  <c r="G43" i="2"/>
  <c r="G42" i="2"/>
  <c r="G41" i="2"/>
  <c r="G39" i="2"/>
  <c r="G37" i="2"/>
  <c r="G36" i="2"/>
  <c r="G35" i="2"/>
  <c r="G34" i="2"/>
  <c r="G33" i="2"/>
  <c r="G31" i="2"/>
  <c r="B29" i="2"/>
  <c r="B28" i="2"/>
  <c r="B27" i="2"/>
  <c r="B25" i="2"/>
  <c r="B52" i="2" s="1"/>
  <c r="G22" i="2"/>
  <c r="D21" i="2"/>
  <c r="E21" i="2" s="1"/>
  <c r="F21" i="2" s="1"/>
  <c r="C21" i="2"/>
  <c r="C20" i="2"/>
  <c r="D19" i="2"/>
  <c r="E19" i="2" s="1"/>
  <c r="C19" i="2"/>
  <c r="C18" i="2"/>
  <c r="C17" i="2"/>
  <c r="D17" i="2" s="1"/>
  <c r="E17" i="2" s="1"/>
  <c r="F17" i="2" s="1"/>
  <c r="C16" i="2"/>
  <c r="D16" i="2" s="1"/>
  <c r="C15" i="2"/>
  <c r="C14" i="2"/>
  <c r="C29" i="2" s="1"/>
  <c r="C11" i="2"/>
  <c r="C26" i="2" s="1"/>
  <c r="C10" i="2"/>
  <c r="E13" i="1"/>
  <c r="D13" i="1"/>
  <c r="C19" i="1"/>
  <c r="I5" i="1"/>
  <c r="G5" i="1"/>
  <c r="E19" i="1" s="1"/>
  <c r="C16" i="1"/>
  <c r="C13" i="1"/>
  <c r="H5" i="1"/>
  <c r="E16" i="1" s="1"/>
  <c r="I22" i="1"/>
  <c r="I21" i="1"/>
  <c r="I20" i="1"/>
  <c r="I19" i="1"/>
  <c r="I18" i="1"/>
  <c r="I17" i="1"/>
  <c r="I16" i="1"/>
  <c r="I15" i="1"/>
  <c r="I14" i="1"/>
  <c r="I13" i="1"/>
  <c r="I12" i="1"/>
  <c r="I11" i="1"/>
  <c r="I10" i="1"/>
  <c r="I9" i="1"/>
  <c r="I8" i="1"/>
  <c r="I7" i="1"/>
  <c r="I6"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 r="H8" i="1"/>
  <c r="G8" i="1"/>
  <c r="H7" i="1"/>
  <c r="G7" i="1"/>
  <c r="H6" i="1"/>
  <c r="G6" i="1"/>
  <c r="D11" i="2" l="1"/>
  <c r="E11" i="2" s="1"/>
  <c r="E16" i="2"/>
  <c r="F16" i="2" s="1"/>
  <c r="F19" i="2"/>
  <c r="G19" i="2" s="1"/>
  <c r="B53" i="2"/>
  <c r="E26" i="2"/>
  <c r="F11" i="2"/>
  <c r="F26" i="2" s="1"/>
  <c r="G21" i="2"/>
  <c r="G17" i="2"/>
  <c r="C28" i="2"/>
  <c r="D18" i="2"/>
  <c r="C27" i="2"/>
  <c r="D20" i="2"/>
  <c r="E20" i="2" s="1"/>
  <c r="F20" i="2" s="1"/>
  <c r="D15" i="2"/>
  <c r="E15" i="2" s="1"/>
  <c r="F15" i="2" s="1"/>
  <c r="D14" i="2"/>
  <c r="D26" i="2"/>
  <c r="D10" i="2"/>
  <c r="C25" i="2"/>
  <c r="C52" i="2" s="1"/>
  <c r="E22" i="1"/>
  <c r="D16" i="1"/>
  <c r="D19" i="1"/>
  <c r="D22" i="1"/>
  <c r="C22" i="1"/>
  <c r="G26" i="2" l="1"/>
  <c r="C53" i="2"/>
  <c r="C55" i="2"/>
  <c r="G20" i="2"/>
  <c r="E18" i="2"/>
  <c r="D28" i="2"/>
  <c r="E14" i="2"/>
  <c r="D27" i="2"/>
  <c r="D29" i="2"/>
  <c r="B55" i="2"/>
  <c r="E10" i="2"/>
  <c r="D25" i="2"/>
  <c r="D52" i="2" s="1"/>
  <c r="G11" i="2"/>
  <c r="G15" i="2"/>
  <c r="G16" i="2"/>
  <c r="D53" i="2" l="1"/>
  <c r="D55" i="2"/>
  <c r="F10" i="2"/>
  <c r="E25" i="2"/>
  <c r="E52" i="2" s="1"/>
  <c r="G10" i="2"/>
  <c r="E27" i="2"/>
  <c r="E29" i="2"/>
  <c r="F14" i="2"/>
  <c r="F18" i="2"/>
  <c r="F28" i="2" s="1"/>
  <c r="E28" i="2"/>
  <c r="G28" i="2" s="1"/>
  <c r="E53" i="2" l="1"/>
  <c r="E55" i="2"/>
  <c r="F27" i="2"/>
  <c r="G27" i="2" s="1"/>
  <c r="F29" i="2"/>
  <c r="G29" i="2" s="1"/>
  <c r="G14" i="2"/>
  <c r="F25" i="2"/>
  <c r="G25" i="2" s="1"/>
  <c r="G18" i="2"/>
  <c r="F52" i="2" l="1"/>
  <c r="F53" i="2" l="1"/>
  <c r="G53" i="2" s="1"/>
  <c r="G52" i="2"/>
  <c r="F55" i="2" l="1"/>
  <c r="G55" i="2" s="1"/>
</calcChain>
</file>

<file path=xl/sharedStrings.xml><?xml version="1.0" encoding="utf-8"?>
<sst xmlns="http://schemas.openxmlformats.org/spreadsheetml/2006/main" count="96" uniqueCount="72">
  <si>
    <t>Annual Salary:</t>
  </si>
  <si>
    <t>12.5% x academic salary = 3 credit course</t>
  </si>
  <si>
    <t>Hours/credits</t>
  </si>
  <si>
    <t>% Effort</t>
  </si>
  <si>
    <t>Months</t>
  </si>
  <si>
    <t>Cost</t>
  </si>
  <si>
    <t>Enter Hours:</t>
  </si>
  <si>
    <t>Enter Months:</t>
  </si>
  <si>
    <t>Enter % Effort:</t>
  </si>
  <si>
    <t>Enter dollar ammount:</t>
  </si>
  <si>
    <t>Input</t>
  </si>
  <si>
    <t>Output</t>
  </si>
  <si>
    <t>Option - enter in desired Hours/credits into cell B13</t>
  </si>
  <si>
    <t>Option - enter in desired academic months  into cell B16</t>
  </si>
  <si>
    <t>Option - enter in desired % effort   into cell B19</t>
  </si>
  <si>
    <t>Option - enter in desired cost into cell B22</t>
  </si>
  <si>
    <t>Hours/crds.</t>
  </si>
  <si>
    <t>PI Name:</t>
  </si>
  <si>
    <t>Sponsor:</t>
  </si>
  <si>
    <t>Project Period:</t>
  </si>
  <si>
    <t xml:space="preserve">Please modify according to project duration, personnel titles (be sure to use lines that indicate FT or PT as applicable) and Sponsor restrictions on Indirect (the template includes our federally negotiated indirect cost rate; however some Sponsors restrict/cap indirect rate). </t>
  </si>
  <si>
    <t>Year 1</t>
  </si>
  <si>
    <t>Year 2*</t>
  </si>
  <si>
    <t>Year 3*</t>
  </si>
  <si>
    <t>Year 4*</t>
  </si>
  <si>
    <t>Year 5*</t>
  </si>
  <si>
    <t>CUMULATIVE</t>
  </si>
  <si>
    <t xml:space="preserve">Senior Personnel </t>
  </si>
  <si>
    <t>Summer Salary (1/9 academic year salary = 1 summer mth)</t>
  </si>
  <si>
    <t>Reassigned Time (academic salary x 12.5% = (1) three credit course release)</t>
  </si>
  <si>
    <t>Other Personnel:</t>
  </si>
  <si>
    <t>Graduate Student(s) - FT over 19 hours a week</t>
  </si>
  <si>
    <t>Undergraduate Student(s) FT over 19 hours a week</t>
  </si>
  <si>
    <t>High School Student(s) FT over 19 hours a week</t>
  </si>
  <si>
    <t>Other Professionals (Technicians) fulltime over 19 hours a week</t>
  </si>
  <si>
    <t>Graduate Student(s) - PT less than 19 hours a week</t>
  </si>
  <si>
    <t>Undergraduate Student(s) PT less than 19 hours a week</t>
  </si>
  <si>
    <t>High School Student(s) PT less than 19 hours a week</t>
  </si>
  <si>
    <t>Other Professionals (Technicians) parttime less than 19 hours a week</t>
  </si>
  <si>
    <t>Graduate Research Assistant (GRA) - For CUNY active matriculated Full-time doctoral students on grant funding, who may also be appointed on the tax levy budget on a semester basis as a Non-Teaching Adjunct in order to qualify for NYSHIP coverage.</t>
  </si>
  <si>
    <t>Fringe Benefits</t>
  </si>
  <si>
    <t>Summer Salary   (24.90%) Effective 06/01/24</t>
  </si>
  <si>
    <t>Reassigned Time (50.40%) Effective 07/01/23</t>
  </si>
  <si>
    <t>Full-Time (35.0%) Effective 04/01/23</t>
  </si>
  <si>
    <t>Part-Time less than 19 hours per week (8%) Effective 04/01/22</t>
  </si>
  <si>
    <t>MTA Tax (.60%)</t>
  </si>
  <si>
    <t xml:space="preserve">Travel: </t>
  </si>
  <si>
    <t>Participant Support Costs (For Training Grants Only)</t>
  </si>
  <si>
    <t xml:space="preserve">   Stipends</t>
  </si>
  <si>
    <t xml:space="preserve">   Travel</t>
  </si>
  <si>
    <t xml:space="preserve">   Subsistence</t>
  </si>
  <si>
    <t xml:space="preserve">   Other</t>
  </si>
  <si>
    <t>Equipment (over $5000)</t>
  </si>
  <si>
    <t>Other Direct Costs</t>
  </si>
  <si>
    <r>
      <t>Material/Supplies (</t>
    </r>
    <r>
      <rPr>
        <sz val="8"/>
        <rFont val="Arial"/>
        <family val="2"/>
      </rPr>
      <t>inc. equip $5K under</t>
    </r>
    <r>
      <rPr>
        <sz val="10"/>
        <rFont val="Arial"/>
        <family val="2"/>
      </rPr>
      <t>)</t>
    </r>
  </si>
  <si>
    <t>Publication Costs</t>
  </si>
  <si>
    <t>Consultants</t>
  </si>
  <si>
    <t>Subaward (insert institution/entity name)</t>
  </si>
  <si>
    <t>Subject Fees</t>
  </si>
  <si>
    <t xml:space="preserve">Other  </t>
  </si>
  <si>
    <t>Total Direct Costs:</t>
  </si>
  <si>
    <t>Indirect Costs (54.5%)</t>
  </si>
  <si>
    <t>Total Costs</t>
  </si>
  <si>
    <t>* Note a 2% cost of living increase is calculated on Personnel</t>
  </si>
  <si>
    <t>Summer Salary:</t>
  </si>
  <si>
    <t>Enter Months*:</t>
  </si>
  <si>
    <t>*Maximum summer salary is 2 months</t>
  </si>
  <si>
    <t>Summer salary formula: (annual salary/9)*months</t>
  </si>
  <si>
    <t>Amount</t>
  </si>
  <si>
    <t>*Note: fringe not included in this calculator. Plug in cost or reassigned time to cell B11 of ORSP Budget Template sheet to calculate fringe.</t>
  </si>
  <si>
    <t>2024 BC ORSP Reassigned Time Calculator</t>
  </si>
  <si>
    <r>
      <rPr>
        <b/>
        <sz val="12"/>
        <color theme="1"/>
        <rFont val="Calibri"/>
        <family val="2"/>
        <scheme val="minor"/>
      </rPr>
      <t>Instructions:</t>
    </r>
    <r>
      <rPr>
        <sz val="12"/>
        <color theme="1"/>
        <rFont val="Calibri"/>
        <family val="2"/>
        <scheme val="minor"/>
      </rPr>
      <t xml:space="preserve"> Enter in your annual salary into cell B9.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</si>
</sst>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0.0%"/>
    <numFmt numFmtId="166" formatCode="0.0"/>
  </numFmts>
  <fonts count="14" x14ac:knownFonts="1">
    <font>
      <sz val="12"/>
      <color theme="1"/>
      <name val="Calibri"/>
      <family val="2"/>
      <scheme val="minor"/>
    </font>
    <font>
      <sz val="12"/>
      <color theme="1"/>
      <name val="Calibri"/>
      <family val="2"/>
      <scheme val="minor"/>
    </font>
    <font>
      <b/>
      <sz val="12"/>
      <color theme="1"/>
      <name val="Calibri"/>
      <family val="2"/>
      <scheme val="minor"/>
    </font>
    <font>
      <sz val="10"/>
      <name val="Arial"/>
      <family val="2"/>
    </font>
    <font>
      <b/>
      <sz val="10"/>
      <name val="Arial"/>
      <family val="2"/>
    </font>
    <font>
      <b/>
      <i/>
      <sz val="12"/>
      <color theme="1"/>
      <name val="Calibri"/>
      <family val="2"/>
      <scheme val="minor"/>
    </font>
    <font>
      <b/>
      <u/>
      <sz val="12"/>
      <color theme="1"/>
      <name val="Calibri"/>
      <family val="2"/>
      <scheme val="minor"/>
    </font>
    <font>
      <b/>
      <sz val="10"/>
      <color indexed="12"/>
      <name val="Arial"/>
      <family val="2"/>
    </font>
    <font>
      <sz val="10"/>
      <color indexed="12"/>
      <name val="Arial"/>
      <family val="2"/>
    </font>
    <font>
      <b/>
      <sz val="10"/>
      <color indexed="10"/>
      <name val="Arial"/>
      <family val="2"/>
    </font>
    <font>
      <sz val="12"/>
      <name val="Arial"/>
      <family val="2"/>
    </font>
    <font>
      <b/>
      <sz val="12"/>
      <name val="Arial"/>
      <family val="2"/>
    </font>
    <font>
      <b/>
      <sz val="7"/>
      <name val="Arial"/>
      <family val="2"/>
    </font>
    <font>
      <sz val="8"/>
      <name val="Arial"/>
      <family val="2"/>
    </font>
  </fonts>
  <fills count="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xf numFmtId="0" fontId="2" fillId="2" borderId="0" xfId="0" applyFont="1" applyFill="1"/>
    <xf numFmtId="0" fontId="0" fillId="2" borderId="0" xfId="0" applyFill="1"/>
    <xf numFmtId="0" fontId="0" fillId="3" borderId="1" xfId="0" applyFill="1" applyBorder="1"/>
    <xf numFmtId="164" fontId="0" fillId="3" borderId="1" xfId="1" applyNumberFormat="1" applyFont="1" applyFill="1" applyBorder="1"/>
    <xf numFmtId="0" fontId="4" fillId="0" borderId="0" xfId="0" applyFont="1"/>
    <xf numFmtId="0" fontId="4" fillId="0" borderId="1" xfId="0" applyFont="1" applyBorder="1"/>
    <xf numFmtId="0" fontId="0" fillId="0" borderId="1" xfId="0" applyBorder="1"/>
    <xf numFmtId="165" fontId="0" fillId="0" borderId="1" xfId="0" applyNumberFormat="1" applyBorder="1"/>
    <xf numFmtId="6" fontId="0" fillId="0" borderId="1" xfId="0" applyNumberFormat="1" applyBorder="1"/>
    <xf numFmtId="0" fontId="0" fillId="4" borderId="1" xfId="0" applyFill="1" applyBorder="1"/>
    <xf numFmtId="0" fontId="4" fillId="4" borderId="1" xfId="0" applyFont="1" applyFill="1" applyBorder="1"/>
    <xf numFmtId="6" fontId="0" fillId="4" borderId="1" xfId="0" applyNumberFormat="1" applyFill="1" applyBorder="1"/>
    <xf numFmtId="165" fontId="0" fillId="4" borderId="1" xfId="2" applyNumberFormat="1" applyFont="1" applyFill="1" applyBorder="1"/>
    <xf numFmtId="6" fontId="3" fillId="4" borderId="1" xfId="0" applyNumberFormat="1" applyFont="1" applyFill="1" applyBorder="1"/>
    <xf numFmtId="0" fontId="3" fillId="3" borderId="1" xfId="0" applyFont="1" applyFill="1" applyBorder="1"/>
    <xf numFmtId="0" fontId="6" fillId="3" borderId="2" xfId="0" applyFont="1" applyFill="1" applyBorder="1"/>
    <xf numFmtId="0" fontId="5" fillId="3" borderId="1" xfId="0" applyFont="1" applyFill="1" applyBorder="1" applyAlignment="1">
      <alignment horizontal="center"/>
    </xf>
    <xf numFmtId="0" fontId="5" fillId="5" borderId="1" xfId="0" applyFont="1" applyFill="1" applyBorder="1" applyAlignment="1">
      <alignment horizontal="center"/>
    </xf>
    <xf numFmtId="0" fontId="2" fillId="4" borderId="1" xfId="0" applyFont="1" applyFill="1" applyBorder="1"/>
    <xf numFmtId="166" fontId="0" fillId="4" borderId="1" xfId="0" applyNumberFormat="1" applyFill="1" applyBorder="1"/>
    <xf numFmtId="0" fontId="3" fillId="0" borderId="0" xfId="0" applyFont="1"/>
    <xf numFmtId="0" fontId="3" fillId="0" borderId="0" xfId="0" applyFont="1" applyAlignment="1">
      <alignment horizontal="right"/>
    </xf>
    <xf numFmtId="0" fontId="7" fillId="0" borderId="0" xfId="0" applyFont="1" applyAlignment="1">
      <alignment wrapText="1"/>
    </xf>
    <xf numFmtId="0" fontId="7" fillId="0" borderId="0" xfId="0" applyFont="1" applyAlignment="1">
      <alignment horizontal="left"/>
    </xf>
    <xf numFmtId="164" fontId="7" fillId="0" borderId="0" xfId="1" applyNumberFormat="1" applyFont="1" applyAlignment="1">
      <alignment horizontal="left"/>
    </xf>
    <xf numFmtId="0" fontId="8" fillId="0" borderId="0" xfId="0" applyFont="1"/>
    <xf numFmtId="0" fontId="7" fillId="0" borderId="0" xfId="0" applyFont="1"/>
    <xf numFmtId="14" fontId="9" fillId="0" borderId="0" xfId="0" applyNumberFormat="1" applyFont="1"/>
    <xf numFmtId="164" fontId="4" fillId="0" borderId="0" xfId="1" applyNumberFormat="1" applyFont="1" applyAlignment="1">
      <alignment horizontal="left"/>
    </xf>
    <xf numFmtId="164" fontId="4" fillId="0" borderId="0" xfId="1" applyNumberFormat="1" applyFont="1" applyAlignment="1"/>
    <xf numFmtId="0" fontId="4" fillId="0" borderId="0" xfId="0" applyFont="1" applyAlignment="1">
      <alignment horizontal="center"/>
    </xf>
    <xf numFmtId="0" fontId="3" fillId="0" borderId="0" xfId="0" applyFont="1" applyAlignment="1">
      <alignment wrapText="1"/>
    </xf>
    <xf numFmtId="164" fontId="4" fillId="0" borderId="0" xfId="1" applyNumberFormat="1" applyFont="1"/>
    <xf numFmtId="44" fontId="4" fillId="0" borderId="0" xfId="1" applyFont="1" applyAlignment="1">
      <alignment horizontal="left"/>
    </xf>
    <xf numFmtId="0" fontId="10" fillId="0" borderId="0" xfId="0" applyFont="1"/>
    <xf numFmtId="0" fontId="11" fillId="0" borderId="0" xfId="0" applyFont="1" applyAlignment="1">
      <alignment horizontal="center"/>
    </xf>
    <xf numFmtId="0" fontId="12" fillId="0" borderId="0" xfId="0" applyFont="1"/>
    <xf numFmtId="164" fontId="12" fillId="0" borderId="0" xfId="1" applyNumberFormat="1" applyFont="1"/>
    <xf numFmtId="0" fontId="11" fillId="0" borderId="0" xfId="0" applyFont="1"/>
    <xf numFmtId="44" fontId="3" fillId="0" borderId="0" xfId="1" applyFont="1"/>
    <xf numFmtId="10" fontId="4" fillId="0" borderId="0" xfId="0" applyNumberFormat="1" applyFont="1"/>
    <xf numFmtId="0" fontId="9" fillId="0" borderId="0" xfId="0" applyFont="1"/>
    <xf numFmtId="9" fontId="4" fillId="0" borderId="0" xfId="2" applyFont="1" applyAlignment="1">
      <alignment horizontal="left"/>
    </xf>
    <xf numFmtId="0" fontId="3" fillId="0" borderId="0" xfId="0" applyFont="1" applyAlignment="1">
      <alignment horizontal="left"/>
    </xf>
    <xf numFmtId="0" fontId="6" fillId="3" borderId="3" xfId="0" applyFont="1" applyFill="1" applyBorder="1"/>
    <xf numFmtId="0" fontId="0" fillId="4" borderId="3" xfId="0" applyFill="1" applyBorder="1"/>
    <xf numFmtId="166" fontId="0" fillId="3" borderId="1" xfId="0" applyNumberFormat="1" applyFill="1" applyBorder="1" applyProtection="1">
      <protection locked="0"/>
    </xf>
    <xf numFmtId="164" fontId="0" fillId="4" borderId="1" xfId="0" applyNumberFormat="1" applyFill="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Cost per Credit Hour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'Reassigned time calculator'!$I$4</c:f>
              <c:strCache>
                <c:ptCount val="1"/>
                <c:pt idx="0">
                  <c:v>Cost</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'Reassigned time calculator'!$F$5:$F$22</c:f>
              <c:numCache>
                <c:formatCode>General</c:formatCod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xVal>
          <c:yVal>
            <c:numRef>
              <c:f>'Reassigned time calculator'!$I$5:$I$22</c:f>
              <c:numCache>
                <c:formatCode>"$"#,##0_);[Red]\("$"#,##0\)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yVal>
          <c:smooth val="0"/>
          <c:extLst>
            <c:ext xmlns:c16="http://schemas.microsoft.com/office/drawing/2014/chart" uri="{C3380CC4-5D6E-409C-BE32-E72D297353CC}">
              <c16:uniqueId val="{00000000-010F-1F4D-B01F-A124BDAFF7A1}"/>
            </c:ext>
          </c:extLst>
        </c:ser>
        <c:dLbls>
          <c:showLegendKey val="0"/>
          <c:showVal val="0"/>
          <c:showCatName val="0"/>
          <c:showSerName val="0"/>
          <c:showPercent val="0"/>
          <c:showBubbleSize val="0"/>
        </c:dLbls>
        <c:axId val="480279967"/>
        <c:axId val="727454288"/>
      </c:scatterChart>
      <c:valAx>
        <c:axId val="480279967"/>
        <c:scaling>
          <c:orientation val="minMax"/>
          <c:max val="1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Credit</a:t>
                </a:r>
                <a:r>
                  <a:rPr lang="en-US" baseline="0"/>
                  <a:t> Hour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454288"/>
        <c:crosses val="autoZero"/>
        <c:crossBetween val="midCat"/>
      </c:valAx>
      <c:valAx>
        <c:axId val="727454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a:t>
                </a:r>
                <a:r>
                  <a:rPr lang="en-US" baseline="0"/>
                  <a:t> in USD</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279967"/>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349250</xdr:colOff>
      <xdr:row>3</xdr:row>
      <xdr:rowOff>139700</xdr:rowOff>
    </xdr:from>
    <xdr:to>
      <xdr:col>15</xdr:col>
      <xdr:colOff>431800</xdr:colOff>
      <xdr:row>22</xdr:row>
      <xdr:rowOff>25400</xdr:rowOff>
    </xdr:to>
    <xdr:graphicFrame macro="">
      <xdr:nvGraphicFramePr>
        <xdr:cNvPr id="2" name="Chart 1">
          <a:extLst>
            <a:ext uri="{FF2B5EF4-FFF2-40B4-BE49-F238E27FC236}">
              <a16:creationId xmlns:a16="http://schemas.microsoft.com/office/drawing/2014/main" id="{C041C69C-3AB9-6348-93ED-16390E5CAF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F11C-518C-E64E-AFC3-7C03E0438EA6}">
  <dimension ref="A1:I31"/>
  <sheetViews>
    <sheetView workbookViewId="0">
      <selection activeCell="A24" sqref="A24"/>
    </sheetView>
  </sheetViews>
  <sheetFormatPr baseColWidth="10" defaultRowHeight="16" x14ac:dyDescent="0.2"/>
  <cols>
    <col min="1" max="1" width="20.33203125" customWidth="1"/>
    <col min="2" max="2" width="14.5" customWidth="1"/>
    <col min="3" max="3" width="13.33203125" customWidth="1"/>
    <col min="4" max="4" width="11.5" bestFit="1" customWidth="1"/>
    <col min="6" max="6" width="13" customWidth="1"/>
  </cols>
  <sheetData>
    <row r="1" spans="1:9" x14ac:dyDescent="0.2">
      <c r="A1" s="2" t="s">
        <v>70</v>
      </c>
      <c r="B1" s="2"/>
      <c r="C1" s="2"/>
      <c r="D1" s="2"/>
    </row>
    <row r="2" spans="1:9" x14ac:dyDescent="0.2">
      <c r="F2" s="6" t="s">
        <v>1</v>
      </c>
      <c r="G2" s="1"/>
      <c r="H2" s="1"/>
    </row>
    <row r="3" spans="1:9" x14ac:dyDescent="0.2">
      <c r="A3" s="3" t="s">
        <v>71</v>
      </c>
      <c r="B3" s="3"/>
      <c r="C3" s="3"/>
      <c r="D3" s="3"/>
      <c r="F3" s="6"/>
    </row>
    <row r="4" spans="1:9" x14ac:dyDescent="0.2">
      <c r="A4" s="3" t="s">
        <v>12</v>
      </c>
      <c r="B4" s="3"/>
      <c r="C4" s="3"/>
      <c r="D4" s="3"/>
      <c r="F4" s="7" t="s">
        <v>2</v>
      </c>
      <c r="G4" s="7" t="s">
        <v>3</v>
      </c>
      <c r="H4" s="7" t="s">
        <v>4</v>
      </c>
      <c r="I4" s="7" t="s">
        <v>5</v>
      </c>
    </row>
    <row r="5" spans="1:9" x14ac:dyDescent="0.2">
      <c r="A5" s="3" t="s">
        <v>13</v>
      </c>
      <c r="B5" s="3"/>
      <c r="C5" s="3"/>
      <c r="D5" s="3"/>
      <c r="F5" s="8">
        <v>1</v>
      </c>
      <c r="G5" s="9">
        <f>(F5/18)*0.75</f>
        <v>4.1666666666666664E-2</v>
      </c>
      <c r="H5" s="8">
        <f>((F5/18)*9)*0.75</f>
        <v>0.375</v>
      </c>
      <c r="I5" s="10">
        <f t="shared" ref="I5:I22" si="0">(F5/3)*(0.125)*$B$9</f>
        <v>0</v>
      </c>
    </row>
    <row r="6" spans="1:9" x14ac:dyDescent="0.2">
      <c r="A6" s="3" t="s">
        <v>14</v>
      </c>
      <c r="B6" s="3"/>
      <c r="C6" s="3"/>
      <c r="D6" s="3"/>
      <c r="F6" s="8">
        <v>2</v>
      </c>
      <c r="G6" s="9">
        <f t="shared" ref="G6:G22" si="1">(F6/18)*0.75</f>
        <v>8.3333333333333329E-2</v>
      </c>
      <c r="H6" s="8">
        <f t="shared" ref="H6:H22" si="2">((F6/18)*9)*0.75</f>
        <v>0.75</v>
      </c>
      <c r="I6" s="10">
        <f t="shared" si="0"/>
        <v>0</v>
      </c>
    </row>
    <row r="7" spans="1:9" x14ac:dyDescent="0.2">
      <c r="A7" s="3" t="s">
        <v>15</v>
      </c>
      <c r="B7" s="3"/>
      <c r="C7" s="3"/>
      <c r="D7" s="3"/>
      <c r="F7" s="8">
        <v>3</v>
      </c>
      <c r="G7" s="9">
        <f t="shared" si="1"/>
        <v>0.125</v>
      </c>
      <c r="H7" s="8">
        <f t="shared" si="2"/>
        <v>1.125</v>
      </c>
      <c r="I7" s="10">
        <f t="shared" si="0"/>
        <v>0</v>
      </c>
    </row>
    <row r="8" spans="1:9" x14ac:dyDescent="0.2">
      <c r="F8" s="8">
        <v>4</v>
      </c>
      <c r="G8" s="9">
        <f t="shared" si="1"/>
        <v>0.16666666666666666</v>
      </c>
      <c r="H8" s="8">
        <f t="shared" si="2"/>
        <v>1.5</v>
      </c>
      <c r="I8" s="10">
        <f t="shared" si="0"/>
        <v>0</v>
      </c>
    </row>
    <row r="9" spans="1:9" x14ac:dyDescent="0.2">
      <c r="A9" s="17" t="s">
        <v>0</v>
      </c>
      <c r="B9" s="5">
        <v>0</v>
      </c>
      <c r="F9" s="8">
        <v>5</v>
      </c>
      <c r="G9" s="9">
        <f t="shared" si="1"/>
        <v>0.20833333333333334</v>
      </c>
      <c r="H9" s="8">
        <f t="shared" si="2"/>
        <v>1.875</v>
      </c>
      <c r="I9" s="10">
        <f t="shared" si="0"/>
        <v>0</v>
      </c>
    </row>
    <row r="10" spans="1:9" x14ac:dyDescent="0.2">
      <c r="F10" s="8">
        <v>6</v>
      </c>
      <c r="G10" s="9">
        <f t="shared" si="1"/>
        <v>0.25</v>
      </c>
      <c r="H10" s="8">
        <f t="shared" si="2"/>
        <v>2.25</v>
      </c>
      <c r="I10" s="10">
        <f t="shared" si="0"/>
        <v>0</v>
      </c>
    </row>
    <row r="11" spans="1:9" x14ac:dyDescent="0.2">
      <c r="B11" s="18" t="s">
        <v>10</v>
      </c>
      <c r="C11" s="19" t="s">
        <v>11</v>
      </c>
      <c r="D11" s="19" t="s">
        <v>11</v>
      </c>
      <c r="E11" s="19" t="s">
        <v>11</v>
      </c>
      <c r="F11" s="8">
        <v>7</v>
      </c>
      <c r="G11" s="9">
        <f t="shared" si="1"/>
        <v>0.29166666666666669</v>
      </c>
      <c r="H11" s="8">
        <f t="shared" si="2"/>
        <v>2.625</v>
      </c>
      <c r="I11" s="10">
        <f t="shared" si="0"/>
        <v>0</v>
      </c>
    </row>
    <row r="12" spans="1:9" x14ac:dyDescent="0.2">
      <c r="A12" s="11"/>
      <c r="B12" s="12" t="s">
        <v>2</v>
      </c>
      <c r="C12" s="12" t="s">
        <v>5</v>
      </c>
      <c r="D12" s="12" t="s">
        <v>4</v>
      </c>
      <c r="E12" s="12" t="s">
        <v>3</v>
      </c>
      <c r="F12" s="8">
        <v>8</v>
      </c>
      <c r="G12" s="9">
        <f t="shared" si="1"/>
        <v>0.33333333333333331</v>
      </c>
      <c r="H12" s="8">
        <f t="shared" si="2"/>
        <v>3</v>
      </c>
      <c r="I12" s="10">
        <f t="shared" si="0"/>
        <v>0</v>
      </c>
    </row>
    <row r="13" spans="1:9" x14ac:dyDescent="0.2">
      <c r="A13" s="12" t="s">
        <v>6</v>
      </c>
      <c r="B13" s="4">
        <v>0</v>
      </c>
      <c r="C13" s="13">
        <f>(B13/3)*(0.125)*$B$9</f>
        <v>0</v>
      </c>
      <c r="D13" s="11">
        <f>(B13/18)*9*0.75</f>
        <v>0</v>
      </c>
      <c r="E13" s="21">
        <f>(B13/18)*75</f>
        <v>0</v>
      </c>
      <c r="F13" s="8">
        <v>9</v>
      </c>
      <c r="G13" s="9">
        <f t="shared" si="1"/>
        <v>0.375</v>
      </c>
      <c r="H13" s="8">
        <f t="shared" si="2"/>
        <v>3.375</v>
      </c>
      <c r="I13" s="10">
        <f t="shared" si="0"/>
        <v>0</v>
      </c>
    </row>
    <row r="14" spans="1:9" x14ac:dyDescent="0.2">
      <c r="A14" s="11"/>
      <c r="B14" s="8"/>
      <c r="C14" s="8"/>
      <c r="D14" s="8"/>
      <c r="E14" s="8"/>
      <c r="F14" s="8">
        <v>10</v>
      </c>
      <c r="G14" s="9">
        <f t="shared" si="1"/>
        <v>0.41666666666666669</v>
      </c>
      <c r="H14" s="8">
        <f t="shared" si="2"/>
        <v>3.75</v>
      </c>
      <c r="I14" s="10">
        <f t="shared" si="0"/>
        <v>0</v>
      </c>
    </row>
    <row r="15" spans="1:9" x14ac:dyDescent="0.2">
      <c r="A15" s="11"/>
      <c r="B15" s="12" t="s">
        <v>4</v>
      </c>
      <c r="C15" s="12" t="s">
        <v>5</v>
      </c>
      <c r="D15" s="20" t="s">
        <v>16</v>
      </c>
      <c r="E15" s="20" t="s">
        <v>3</v>
      </c>
      <c r="F15" s="8">
        <v>11</v>
      </c>
      <c r="G15" s="9">
        <f t="shared" si="1"/>
        <v>0.45833333333333337</v>
      </c>
      <c r="H15" s="8">
        <f t="shared" si="2"/>
        <v>4.125</v>
      </c>
      <c r="I15" s="10">
        <f t="shared" si="0"/>
        <v>0</v>
      </c>
    </row>
    <row r="16" spans="1:9" x14ac:dyDescent="0.2">
      <c r="A16" s="12" t="s">
        <v>7</v>
      </c>
      <c r="B16" s="4">
        <v>0</v>
      </c>
      <c r="C16" s="13">
        <f>((((B16/9*18)/3)*(0.125)/0.75)*$B$9)</f>
        <v>0</v>
      </c>
      <c r="D16" s="11">
        <f>(B16/H5)</f>
        <v>0</v>
      </c>
      <c r="E16" s="21">
        <f>(B16/H5)*G5*100</f>
        <v>0</v>
      </c>
      <c r="F16" s="8">
        <v>12</v>
      </c>
      <c r="G16" s="9">
        <f t="shared" si="1"/>
        <v>0.5</v>
      </c>
      <c r="H16" s="8">
        <f t="shared" si="2"/>
        <v>4.5</v>
      </c>
      <c r="I16" s="10">
        <f t="shared" si="0"/>
        <v>0</v>
      </c>
    </row>
    <row r="17" spans="1:9" x14ac:dyDescent="0.2">
      <c r="A17" s="11"/>
      <c r="B17" s="8"/>
      <c r="C17" s="8"/>
      <c r="D17" s="8"/>
      <c r="E17" s="8"/>
      <c r="F17" s="8">
        <v>13</v>
      </c>
      <c r="G17" s="9">
        <f t="shared" si="1"/>
        <v>0.54166666666666663</v>
      </c>
      <c r="H17" s="8">
        <f t="shared" si="2"/>
        <v>4.875</v>
      </c>
      <c r="I17" s="10">
        <f t="shared" si="0"/>
        <v>0</v>
      </c>
    </row>
    <row r="18" spans="1:9" x14ac:dyDescent="0.2">
      <c r="A18" s="12"/>
      <c r="B18" s="12" t="s">
        <v>3</v>
      </c>
      <c r="C18" s="12" t="s">
        <v>5</v>
      </c>
      <c r="D18" s="20" t="s">
        <v>4</v>
      </c>
      <c r="E18" s="20" t="s">
        <v>16</v>
      </c>
      <c r="F18" s="8">
        <v>14</v>
      </c>
      <c r="G18" s="9">
        <f t="shared" si="1"/>
        <v>0.58333333333333337</v>
      </c>
      <c r="H18" s="8">
        <f t="shared" si="2"/>
        <v>5.25</v>
      </c>
      <c r="I18" s="10">
        <f t="shared" si="0"/>
        <v>0</v>
      </c>
    </row>
    <row r="19" spans="1:9" x14ac:dyDescent="0.2">
      <c r="A19" s="12" t="s">
        <v>8</v>
      </c>
      <c r="B19" s="16">
        <v>0</v>
      </c>
      <c r="C19" s="15">
        <f>(B19/100)*$B$9</f>
        <v>0</v>
      </c>
      <c r="D19" s="11">
        <f>((B19/G5)*H5)/100</f>
        <v>0</v>
      </c>
      <c r="E19" s="11">
        <f>(B19/(G5*100))*F5</f>
        <v>0</v>
      </c>
      <c r="F19" s="8">
        <v>15</v>
      </c>
      <c r="G19" s="9">
        <f t="shared" si="1"/>
        <v>0.625</v>
      </c>
      <c r="H19" s="8">
        <f t="shared" si="2"/>
        <v>5.625</v>
      </c>
      <c r="I19" s="10">
        <f t="shared" si="0"/>
        <v>0</v>
      </c>
    </row>
    <row r="20" spans="1:9" x14ac:dyDescent="0.2">
      <c r="A20" s="11"/>
      <c r="B20" s="8"/>
      <c r="C20" s="8"/>
      <c r="D20" s="8"/>
      <c r="E20" s="8"/>
      <c r="F20" s="8">
        <v>16</v>
      </c>
      <c r="G20" s="9">
        <f t="shared" si="1"/>
        <v>0.66666666666666663</v>
      </c>
      <c r="H20" s="8">
        <f t="shared" si="2"/>
        <v>6</v>
      </c>
      <c r="I20" s="10">
        <f t="shared" si="0"/>
        <v>0</v>
      </c>
    </row>
    <row r="21" spans="1:9" x14ac:dyDescent="0.2">
      <c r="A21" s="11"/>
      <c r="B21" s="12" t="s">
        <v>5</v>
      </c>
      <c r="C21" s="12" t="s">
        <v>2</v>
      </c>
      <c r="D21" s="12" t="s">
        <v>4</v>
      </c>
      <c r="E21" s="12" t="s">
        <v>3</v>
      </c>
      <c r="F21" s="8">
        <v>17</v>
      </c>
      <c r="G21" s="9">
        <f t="shared" si="1"/>
        <v>0.70833333333333326</v>
      </c>
      <c r="H21" s="8">
        <f t="shared" si="2"/>
        <v>6.375</v>
      </c>
      <c r="I21" s="10">
        <f t="shared" si="0"/>
        <v>0</v>
      </c>
    </row>
    <row r="22" spans="1:9" x14ac:dyDescent="0.2">
      <c r="A22" s="12" t="s">
        <v>9</v>
      </c>
      <c r="B22" s="5">
        <v>0</v>
      </c>
      <c r="C22" s="11" t="e">
        <f>B22/$I$5</f>
        <v>#DIV/0!</v>
      </c>
      <c r="D22" s="21" t="e">
        <f>(B22/$I$5)*H5</f>
        <v>#DIV/0!</v>
      </c>
      <c r="E22" s="14" t="e">
        <f>(B22/$I$5)*G5</f>
        <v>#DIV/0!</v>
      </c>
      <c r="F22" s="8">
        <v>18</v>
      </c>
      <c r="G22" s="9">
        <f t="shared" si="1"/>
        <v>0.75</v>
      </c>
      <c r="H22" s="8">
        <f t="shared" si="2"/>
        <v>6.75</v>
      </c>
      <c r="I22" s="10">
        <f t="shared" si="0"/>
        <v>0</v>
      </c>
    </row>
    <row r="24" spans="1:9" x14ac:dyDescent="0.2">
      <c r="F24" s="1" t="s">
        <v>69</v>
      </c>
    </row>
    <row r="26" spans="1:9" x14ac:dyDescent="0.2">
      <c r="B26" s="18" t="s">
        <v>10</v>
      </c>
      <c r="C26" s="19" t="s">
        <v>11</v>
      </c>
    </row>
    <row r="27" spans="1:9" x14ac:dyDescent="0.2">
      <c r="A27" s="46" t="s">
        <v>64</v>
      </c>
      <c r="B27" s="20" t="s">
        <v>4</v>
      </c>
      <c r="C27" s="20" t="s">
        <v>68</v>
      </c>
    </row>
    <row r="28" spans="1:9" x14ac:dyDescent="0.2">
      <c r="A28" s="47" t="s">
        <v>65</v>
      </c>
      <c r="B28" s="48">
        <v>0</v>
      </c>
      <c r="C28" s="49">
        <f>(B9/9)*B28</f>
        <v>0</v>
      </c>
    </row>
    <row r="30" spans="1:9" x14ac:dyDescent="0.2">
      <c r="A30" s="1" t="s">
        <v>66</v>
      </c>
    </row>
    <row r="31" spans="1:9" x14ac:dyDescent="0.2">
      <c r="A31" s="1" t="s">
        <v>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BD18-8664-F54F-B43C-7EECD140E4B1}">
  <dimension ref="A1:AD252"/>
  <sheetViews>
    <sheetView tabSelected="1" workbookViewId="0">
      <selection activeCell="A8" sqref="A8"/>
    </sheetView>
  </sheetViews>
  <sheetFormatPr baseColWidth="10" defaultColWidth="8.83203125" defaultRowHeight="16" x14ac:dyDescent="0.2"/>
  <cols>
    <col min="1" max="1" width="66.1640625" style="22" customWidth="1"/>
    <col min="2" max="6" width="16" style="22" customWidth="1"/>
    <col min="7" max="7" width="14.5" style="22" bestFit="1" customWidth="1"/>
    <col min="10" max="10" width="10.33203125" customWidth="1"/>
    <col min="11" max="11" width="0.5" customWidth="1"/>
    <col min="12" max="12" width="24.6640625" customWidth="1"/>
    <col min="13" max="13" width="11.33203125" bestFit="1" customWidth="1"/>
    <col min="14" max="14" width="3.5" customWidth="1"/>
    <col min="15" max="15" width="11.33203125" bestFit="1" customWidth="1"/>
    <col min="16" max="16" width="2.6640625" customWidth="1"/>
  </cols>
  <sheetData>
    <row r="1" spans="1:17" x14ac:dyDescent="0.2">
      <c r="A1" s="6" t="s">
        <v>17</v>
      </c>
    </row>
    <row r="2" spans="1:17" x14ac:dyDescent="0.2">
      <c r="A2" s="6" t="s">
        <v>18</v>
      </c>
    </row>
    <row r="3" spans="1:17" x14ac:dyDescent="0.2">
      <c r="A3" s="6" t="s">
        <v>19</v>
      </c>
      <c r="B3" s="23" t="s">
        <v>0</v>
      </c>
    </row>
    <row r="5" spans="1:17" s="27" customFormat="1" ht="56" x14ac:dyDescent="0.15">
      <c r="A5" s="24" t="s">
        <v>20</v>
      </c>
      <c r="B5" s="25"/>
      <c r="C5" s="25"/>
      <c r="D5" s="25"/>
      <c r="E5" s="25"/>
      <c r="F5" s="25"/>
      <c r="G5" s="26"/>
    </row>
    <row r="6" spans="1:17" s="27" customFormat="1" ht="13" x14ac:dyDescent="0.15">
      <c r="A6" s="28"/>
      <c r="B6" s="25"/>
      <c r="C6" s="25"/>
      <c r="D6" s="25"/>
      <c r="E6" s="25"/>
      <c r="F6" s="25"/>
      <c r="G6" s="26"/>
    </row>
    <row r="7" spans="1:17" x14ac:dyDescent="0.2">
      <c r="A7" s="29"/>
      <c r="B7" s="30" t="s">
        <v>21</v>
      </c>
      <c r="C7" s="30" t="s">
        <v>22</v>
      </c>
      <c r="D7" s="30" t="s">
        <v>23</v>
      </c>
      <c r="E7" s="30" t="s">
        <v>24</v>
      </c>
      <c r="F7" s="30" t="s">
        <v>25</v>
      </c>
      <c r="G7" s="31" t="s">
        <v>26</v>
      </c>
    </row>
    <row r="8" spans="1:17" x14ac:dyDescent="0.2">
      <c r="A8" s="6"/>
      <c r="B8" s="30"/>
      <c r="C8" s="30"/>
      <c r="D8" s="30"/>
      <c r="E8" s="30"/>
      <c r="F8" s="30"/>
      <c r="G8" s="30"/>
    </row>
    <row r="9" spans="1:17" x14ac:dyDescent="0.2">
      <c r="A9" s="6" t="s">
        <v>27</v>
      </c>
      <c r="B9" s="30"/>
      <c r="C9" s="30"/>
      <c r="D9" s="30"/>
      <c r="E9" s="30"/>
      <c r="F9" s="30"/>
      <c r="G9" s="30"/>
    </row>
    <row r="10" spans="1:17" x14ac:dyDescent="0.2">
      <c r="A10" s="22" t="s">
        <v>28</v>
      </c>
      <c r="B10" s="30">
        <v>0</v>
      </c>
      <c r="C10" s="30">
        <f t="shared" ref="C10:F11" si="0">B10*1.02</f>
        <v>0</v>
      </c>
      <c r="D10" s="30">
        <f>C10*1.02</f>
        <v>0</v>
      </c>
      <c r="E10" s="30">
        <f t="shared" si="0"/>
        <v>0</v>
      </c>
      <c r="F10" s="30">
        <f t="shared" si="0"/>
        <v>0</v>
      </c>
      <c r="G10" s="30">
        <f>SUM(B10:F10)</f>
        <v>0</v>
      </c>
      <c r="N10" s="32"/>
      <c r="O10" s="32"/>
    </row>
    <row r="11" spans="1:17" x14ac:dyDescent="0.2">
      <c r="A11" s="33" t="s">
        <v>29</v>
      </c>
      <c r="B11" s="30">
        <v>0</v>
      </c>
      <c r="C11" s="30">
        <f t="shared" si="0"/>
        <v>0</v>
      </c>
      <c r="D11" s="30">
        <f t="shared" si="0"/>
        <v>0</v>
      </c>
      <c r="E11" s="30">
        <f t="shared" si="0"/>
        <v>0</v>
      </c>
      <c r="F11" s="30">
        <f t="shared" si="0"/>
        <v>0</v>
      </c>
      <c r="G11" s="30">
        <f t="shared" ref="G11:G55" si="1">SUM(B11:F11)</f>
        <v>0</v>
      </c>
      <c r="L11" s="6"/>
      <c r="M11" s="34"/>
      <c r="N11" s="34"/>
      <c r="O11" s="34"/>
      <c r="P11" s="34"/>
      <c r="Q11" s="34"/>
    </row>
    <row r="12" spans="1:17" x14ac:dyDescent="0.2">
      <c r="A12" s="6"/>
      <c r="B12" s="30"/>
      <c r="C12" s="30"/>
      <c r="D12" s="30"/>
      <c r="E12" s="30"/>
      <c r="F12" s="30"/>
      <c r="G12" s="30"/>
      <c r="L12" s="6"/>
      <c r="M12" s="34"/>
      <c r="N12" s="34"/>
      <c r="O12" s="34"/>
      <c r="P12" s="34"/>
      <c r="Q12" s="34"/>
    </row>
    <row r="13" spans="1:17" x14ac:dyDescent="0.2">
      <c r="A13" s="6" t="s">
        <v>30</v>
      </c>
      <c r="B13" s="30"/>
      <c r="C13" s="30"/>
      <c r="D13" s="30"/>
      <c r="E13" s="30"/>
      <c r="F13" s="30"/>
      <c r="G13" s="30"/>
      <c r="L13" s="6"/>
      <c r="M13" s="34"/>
      <c r="N13" s="34"/>
      <c r="O13" s="34"/>
      <c r="P13" s="34"/>
      <c r="Q13" s="34"/>
    </row>
    <row r="14" spans="1:17" x14ac:dyDescent="0.2">
      <c r="A14" s="22" t="s">
        <v>31</v>
      </c>
      <c r="B14" s="30">
        <v>0</v>
      </c>
      <c r="C14" s="30">
        <f>B14*1.02</f>
        <v>0</v>
      </c>
      <c r="D14" s="30">
        <f>C14*1.02</f>
        <v>0</v>
      </c>
      <c r="E14" s="30">
        <f>D14*1.02</f>
        <v>0</v>
      </c>
      <c r="F14" s="30">
        <f>E14*1.02</f>
        <v>0</v>
      </c>
      <c r="G14" s="30">
        <f t="shared" si="1"/>
        <v>0</v>
      </c>
      <c r="L14" s="6"/>
      <c r="M14" s="34"/>
      <c r="N14" s="34"/>
      <c r="O14" s="34"/>
      <c r="P14" s="34"/>
      <c r="Q14" s="34"/>
    </row>
    <row r="15" spans="1:17" x14ac:dyDescent="0.2">
      <c r="A15" s="22" t="s">
        <v>32</v>
      </c>
      <c r="B15" s="30">
        <v>0</v>
      </c>
      <c r="C15" s="30">
        <f t="shared" ref="C15:F21" si="2">B15*1.02</f>
        <v>0</v>
      </c>
      <c r="D15" s="30">
        <f t="shared" si="2"/>
        <v>0</v>
      </c>
      <c r="E15" s="30">
        <f t="shared" si="2"/>
        <v>0</v>
      </c>
      <c r="F15" s="30">
        <f t="shared" si="2"/>
        <v>0</v>
      </c>
      <c r="G15" s="30">
        <f t="shared" si="1"/>
        <v>0</v>
      </c>
      <c r="L15" s="6"/>
      <c r="M15" s="34"/>
      <c r="N15" s="34"/>
      <c r="O15" s="34"/>
      <c r="P15" s="34"/>
      <c r="Q15" s="34"/>
    </row>
    <row r="16" spans="1:17" x14ac:dyDescent="0.2">
      <c r="A16" s="22" t="s">
        <v>33</v>
      </c>
      <c r="B16" s="30">
        <v>0</v>
      </c>
      <c r="C16" s="30">
        <f t="shared" si="2"/>
        <v>0</v>
      </c>
      <c r="D16" s="30">
        <f t="shared" si="2"/>
        <v>0</v>
      </c>
      <c r="E16" s="30">
        <f t="shared" si="2"/>
        <v>0</v>
      </c>
      <c r="F16" s="30">
        <f t="shared" si="2"/>
        <v>0</v>
      </c>
      <c r="G16" s="30">
        <f t="shared" si="1"/>
        <v>0</v>
      </c>
      <c r="L16" s="6"/>
      <c r="M16" s="34"/>
      <c r="N16" s="34"/>
      <c r="O16" s="34"/>
      <c r="P16" s="34"/>
      <c r="Q16" s="34"/>
    </row>
    <row r="17" spans="1:30" x14ac:dyDescent="0.2">
      <c r="A17" s="22" t="s">
        <v>34</v>
      </c>
      <c r="B17" s="30">
        <v>0</v>
      </c>
      <c r="C17" s="30">
        <f t="shared" si="2"/>
        <v>0</v>
      </c>
      <c r="D17" s="30">
        <f t="shared" si="2"/>
        <v>0</v>
      </c>
      <c r="E17" s="30">
        <f t="shared" si="2"/>
        <v>0</v>
      </c>
      <c r="F17" s="30">
        <f t="shared" si="2"/>
        <v>0</v>
      </c>
      <c r="G17" s="30">
        <f t="shared" si="1"/>
        <v>0</v>
      </c>
      <c r="L17" s="6"/>
      <c r="M17" s="34"/>
      <c r="N17" s="34"/>
      <c r="O17" s="34"/>
      <c r="P17" s="34"/>
      <c r="Q17" s="34"/>
    </row>
    <row r="18" spans="1:30" x14ac:dyDescent="0.2">
      <c r="A18" s="22" t="s">
        <v>35</v>
      </c>
      <c r="B18" s="30">
        <v>0</v>
      </c>
      <c r="C18" s="30">
        <f t="shared" si="2"/>
        <v>0</v>
      </c>
      <c r="D18" s="30">
        <f t="shared" si="2"/>
        <v>0</v>
      </c>
      <c r="E18" s="30">
        <f t="shared" si="2"/>
        <v>0</v>
      </c>
      <c r="F18" s="30">
        <f t="shared" si="2"/>
        <v>0</v>
      </c>
      <c r="G18" s="30">
        <f t="shared" si="1"/>
        <v>0</v>
      </c>
      <c r="L18" s="6"/>
      <c r="M18" s="34"/>
      <c r="N18" s="34"/>
      <c r="O18" s="34"/>
      <c r="P18" s="34"/>
      <c r="Q18" s="34"/>
    </row>
    <row r="19" spans="1:30" x14ac:dyDescent="0.2">
      <c r="A19" s="22" t="s">
        <v>36</v>
      </c>
      <c r="B19" s="30">
        <v>0</v>
      </c>
      <c r="C19" s="30">
        <f t="shared" si="2"/>
        <v>0</v>
      </c>
      <c r="D19" s="30">
        <f t="shared" si="2"/>
        <v>0</v>
      </c>
      <c r="E19" s="30">
        <f t="shared" si="2"/>
        <v>0</v>
      </c>
      <c r="F19" s="30">
        <f t="shared" si="2"/>
        <v>0</v>
      </c>
      <c r="G19" s="30">
        <f t="shared" si="1"/>
        <v>0</v>
      </c>
      <c r="L19" s="6"/>
      <c r="M19" s="34"/>
      <c r="N19" s="34"/>
      <c r="O19" s="34"/>
      <c r="P19" s="34"/>
      <c r="Q19" s="34"/>
    </row>
    <row r="20" spans="1:30" x14ac:dyDescent="0.2">
      <c r="A20" s="22" t="s">
        <v>37</v>
      </c>
      <c r="B20" s="30">
        <v>0</v>
      </c>
      <c r="C20" s="30">
        <f t="shared" si="2"/>
        <v>0</v>
      </c>
      <c r="D20" s="30">
        <f t="shared" si="2"/>
        <v>0</v>
      </c>
      <c r="E20" s="30">
        <f t="shared" si="2"/>
        <v>0</v>
      </c>
      <c r="F20" s="30">
        <f t="shared" si="2"/>
        <v>0</v>
      </c>
      <c r="G20" s="30">
        <f t="shared" si="1"/>
        <v>0</v>
      </c>
      <c r="L20" s="6"/>
      <c r="M20" s="34"/>
      <c r="N20" s="34"/>
      <c r="O20" s="34"/>
      <c r="P20" s="34"/>
      <c r="Q20" s="34"/>
    </row>
    <row r="21" spans="1:30" x14ac:dyDescent="0.2">
      <c r="A21" s="22" t="s">
        <v>38</v>
      </c>
      <c r="B21" s="30">
        <v>0</v>
      </c>
      <c r="C21" s="30">
        <f t="shared" si="2"/>
        <v>0</v>
      </c>
      <c r="D21" s="30">
        <f t="shared" si="2"/>
        <v>0</v>
      </c>
      <c r="E21" s="30">
        <f t="shared" si="2"/>
        <v>0</v>
      </c>
      <c r="F21" s="30">
        <f t="shared" si="2"/>
        <v>0</v>
      </c>
      <c r="G21" s="30">
        <f t="shared" si="1"/>
        <v>0</v>
      </c>
      <c r="L21" s="6"/>
      <c r="M21" s="34"/>
      <c r="N21" s="34"/>
      <c r="O21" s="34"/>
      <c r="P21" s="34"/>
      <c r="Q21" s="34"/>
    </row>
    <row r="22" spans="1:30" ht="57" x14ac:dyDescent="0.2">
      <c r="A22" s="33" t="s">
        <v>39</v>
      </c>
      <c r="B22" s="35">
        <v>0</v>
      </c>
      <c r="C22" s="35">
        <v>0</v>
      </c>
      <c r="D22" s="35">
        <v>0</v>
      </c>
      <c r="E22" s="35">
        <v>0</v>
      </c>
      <c r="F22" s="35">
        <v>0</v>
      </c>
      <c r="G22" s="30">
        <f t="shared" si="1"/>
        <v>0</v>
      </c>
      <c r="L22" s="6"/>
      <c r="M22" s="6"/>
      <c r="N22" s="6"/>
      <c r="O22" s="6"/>
      <c r="P22" s="6"/>
      <c r="Q22" s="6"/>
    </row>
    <row r="23" spans="1:30" x14ac:dyDescent="0.2">
      <c r="A23" s="6"/>
      <c r="B23" s="30"/>
      <c r="C23" s="30"/>
      <c r="D23" s="30"/>
      <c r="E23" s="30"/>
      <c r="F23" s="30"/>
      <c r="G23" s="30"/>
      <c r="L23" s="6"/>
      <c r="M23" s="6"/>
      <c r="N23" s="6"/>
      <c r="O23" s="6"/>
      <c r="P23" s="6"/>
      <c r="Q23" s="6"/>
    </row>
    <row r="24" spans="1:30" x14ac:dyDescent="0.2">
      <c r="A24" s="6" t="s">
        <v>40</v>
      </c>
      <c r="B24" s="30"/>
      <c r="C24" s="30"/>
      <c r="D24" s="30"/>
      <c r="E24" s="30"/>
      <c r="F24" s="30"/>
      <c r="G24" s="30"/>
      <c r="L24" s="6"/>
      <c r="M24" s="6"/>
      <c r="N24" s="6"/>
      <c r="O24" s="6"/>
      <c r="P24" s="6"/>
      <c r="Q24" s="6"/>
    </row>
    <row r="25" spans="1:30" x14ac:dyDescent="0.2">
      <c r="A25" s="22" t="s">
        <v>41</v>
      </c>
      <c r="B25" s="30">
        <f>B10*0.249</f>
        <v>0</v>
      </c>
      <c r="C25" s="30">
        <f t="shared" ref="C25:F25" si="3">C10*0.249</f>
        <v>0</v>
      </c>
      <c r="D25" s="30">
        <f t="shared" si="3"/>
        <v>0</v>
      </c>
      <c r="E25" s="30">
        <f t="shared" si="3"/>
        <v>0</v>
      </c>
      <c r="F25" s="30">
        <f t="shared" si="3"/>
        <v>0</v>
      </c>
      <c r="G25" s="30">
        <f t="shared" si="1"/>
        <v>0</v>
      </c>
      <c r="L25" s="6"/>
      <c r="M25" s="6"/>
      <c r="N25" s="6"/>
      <c r="O25" s="6"/>
      <c r="P25" s="6"/>
      <c r="Q25" s="6"/>
    </row>
    <row r="26" spans="1:30" x14ac:dyDescent="0.2">
      <c r="A26" s="22" t="s">
        <v>42</v>
      </c>
      <c r="B26" s="30">
        <f>B11*0.504</f>
        <v>0</v>
      </c>
      <c r="C26" s="30">
        <f>C11*0.504</f>
        <v>0</v>
      </c>
      <c r="D26" s="30">
        <f>D11*0.504</f>
        <v>0</v>
      </c>
      <c r="E26" s="30">
        <f>E11*0.504</f>
        <v>0</v>
      </c>
      <c r="F26" s="30">
        <f>F11*0.504</f>
        <v>0</v>
      </c>
      <c r="G26" s="30">
        <f t="shared" si="1"/>
        <v>0</v>
      </c>
      <c r="L26" s="6"/>
      <c r="M26" s="6"/>
      <c r="N26" s="6"/>
      <c r="O26" s="6"/>
      <c r="P26" s="6"/>
      <c r="Q26" s="6"/>
    </row>
    <row r="27" spans="1:30" x14ac:dyDescent="0.2">
      <c r="A27" s="22" t="s">
        <v>43</v>
      </c>
      <c r="B27" s="30">
        <f>SUM(B14:B17)*0.35</f>
        <v>0</v>
      </c>
      <c r="C27" s="30">
        <f>SUM(C14:C17)*0.35</f>
        <v>0</v>
      </c>
      <c r="D27" s="30">
        <f>SUM(D14:D17)*0.35</f>
        <v>0</v>
      </c>
      <c r="E27" s="30">
        <f>SUM(E14:E17)*0.35</f>
        <v>0</v>
      </c>
      <c r="F27" s="30">
        <f>SUM(F14:F17)*0.35</f>
        <v>0</v>
      </c>
      <c r="G27" s="30">
        <f t="shared" si="1"/>
        <v>0</v>
      </c>
      <c r="L27" s="6"/>
      <c r="M27" s="6"/>
      <c r="N27" s="6"/>
      <c r="O27" s="6"/>
      <c r="P27" s="6"/>
      <c r="Q27" s="6"/>
      <c r="V27" s="36"/>
      <c r="W27" s="36"/>
      <c r="X27" s="36"/>
      <c r="Y27" s="36"/>
      <c r="Z27" s="37"/>
      <c r="AA27" s="37"/>
      <c r="AB27" s="37"/>
      <c r="AC27" s="36"/>
      <c r="AD27" s="36"/>
    </row>
    <row r="28" spans="1:30" x14ac:dyDescent="0.2">
      <c r="A28" s="22" t="s">
        <v>44</v>
      </c>
      <c r="B28" s="30">
        <f>SUM(B18:B22)*0.08</f>
        <v>0</v>
      </c>
      <c r="C28" s="30">
        <f>SUM(C18:C22)*0.08</f>
        <v>0</v>
      </c>
      <c r="D28" s="30">
        <f>SUM(D18:D22)*0.08</f>
        <v>0</v>
      </c>
      <c r="E28" s="30">
        <f>SUM(E18:E22)*0.08</f>
        <v>0</v>
      </c>
      <c r="F28" s="30">
        <f>SUM(F18:F22)*0.08</f>
        <v>0</v>
      </c>
      <c r="G28" s="30">
        <f>SUM(B28:F28)</f>
        <v>0</v>
      </c>
      <c r="L28" s="6"/>
      <c r="M28" s="6"/>
      <c r="N28" s="6"/>
      <c r="O28" s="6"/>
      <c r="P28" s="6"/>
      <c r="Q28" s="6"/>
      <c r="V28" s="36"/>
      <c r="W28" s="36"/>
      <c r="X28" s="36"/>
      <c r="Y28" s="36"/>
      <c r="Z28" s="37"/>
      <c r="AA28" s="37"/>
      <c r="AB28" s="37"/>
      <c r="AC28" s="36"/>
      <c r="AD28" s="36"/>
    </row>
    <row r="29" spans="1:30" x14ac:dyDescent="0.2">
      <c r="A29" s="22" t="s">
        <v>45</v>
      </c>
      <c r="B29" s="30">
        <f>SUM(B14:B22)*0.006</f>
        <v>0</v>
      </c>
      <c r="C29" s="30">
        <f t="shared" ref="C29:F29" si="4">SUM(C14:C22)*0.006</f>
        <v>0</v>
      </c>
      <c r="D29" s="30">
        <f t="shared" si="4"/>
        <v>0</v>
      </c>
      <c r="E29" s="30">
        <f t="shared" si="4"/>
        <v>0</v>
      </c>
      <c r="F29" s="30">
        <f t="shared" si="4"/>
        <v>0</v>
      </c>
      <c r="G29" s="30">
        <f>SUM(B29:F29)</f>
        <v>0</v>
      </c>
      <c r="L29" s="6"/>
      <c r="M29" s="6"/>
      <c r="N29" s="6"/>
      <c r="O29" s="6"/>
      <c r="P29" s="6"/>
      <c r="Q29" s="6"/>
      <c r="V29" s="36"/>
      <c r="W29" s="36"/>
      <c r="X29" s="36"/>
      <c r="Y29" s="36"/>
      <c r="Z29" s="37"/>
      <c r="AA29" s="37"/>
      <c r="AB29" s="37"/>
      <c r="AC29" s="36"/>
      <c r="AD29" s="36"/>
    </row>
    <row r="30" spans="1:30" x14ac:dyDescent="0.2">
      <c r="A30" s="6"/>
      <c r="B30" s="30"/>
      <c r="C30" s="30"/>
      <c r="D30" s="30"/>
      <c r="E30" s="30"/>
      <c r="F30" s="30"/>
      <c r="G30" s="30"/>
      <c r="L30" s="38"/>
      <c r="M30" s="39"/>
      <c r="N30" s="39"/>
      <c r="O30" s="39"/>
      <c r="P30" s="6"/>
      <c r="Q30" s="6"/>
      <c r="V30" s="36"/>
      <c r="W30" s="36"/>
      <c r="X30" s="36"/>
      <c r="Y30" s="36"/>
      <c r="Z30" s="37"/>
      <c r="AA30" s="37"/>
      <c r="AB30" s="37"/>
      <c r="AC30" s="36"/>
      <c r="AD30" s="36"/>
    </row>
    <row r="31" spans="1:30" x14ac:dyDescent="0.2">
      <c r="A31" s="6" t="s">
        <v>46</v>
      </c>
      <c r="B31" s="30">
        <v>0</v>
      </c>
      <c r="C31" s="30">
        <v>0</v>
      </c>
      <c r="D31" s="30">
        <v>0</v>
      </c>
      <c r="E31" s="30">
        <v>0</v>
      </c>
      <c r="F31" s="30">
        <v>0</v>
      </c>
      <c r="G31" s="30">
        <f t="shared" si="1"/>
        <v>0</v>
      </c>
      <c r="V31" s="36"/>
      <c r="W31" s="36"/>
      <c r="X31" s="36"/>
      <c r="Y31" s="40"/>
      <c r="Z31" s="36"/>
      <c r="AA31" s="36"/>
      <c r="AB31" s="36"/>
      <c r="AC31" s="36"/>
      <c r="AD31" s="36"/>
    </row>
    <row r="32" spans="1:30" x14ac:dyDescent="0.2">
      <c r="A32" s="6"/>
      <c r="G32" s="30"/>
      <c r="V32" s="36"/>
      <c r="W32" s="36"/>
      <c r="X32" s="36"/>
      <c r="Y32" s="36"/>
      <c r="Z32" s="36"/>
      <c r="AA32" s="36"/>
      <c r="AB32" s="36"/>
      <c r="AC32" s="36"/>
      <c r="AD32" s="36"/>
    </row>
    <row r="33" spans="1:30" s="6" customFormat="1" x14ac:dyDescent="0.2">
      <c r="A33" s="6" t="s">
        <v>47</v>
      </c>
      <c r="G33" s="30">
        <f t="shared" si="1"/>
        <v>0</v>
      </c>
      <c r="V33" s="40"/>
      <c r="W33" s="40"/>
      <c r="X33" s="40"/>
      <c r="Y33" s="40"/>
      <c r="Z33" s="40"/>
      <c r="AA33" s="40"/>
      <c r="AB33" s="40"/>
      <c r="AC33" s="40"/>
      <c r="AD33" s="40"/>
    </row>
    <row r="34" spans="1:30" x14ac:dyDescent="0.2">
      <c r="A34" s="22" t="s">
        <v>48</v>
      </c>
      <c r="B34" s="41">
        <v>0</v>
      </c>
      <c r="C34" s="41">
        <v>0</v>
      </c>
      <c r="D34" s="41">
        <v>0</v>
      </c>
      <c r="E34" s="41">
        <v>0</v>
      </c>
      <c r="F34" s="41">
        <v>0</v>
      </c>
      <c r="G34" s="30">
        <f t="shared" si="1"/>
        <v>0</v>
      </c>
      <c r="V34" s="36"/>
      <c r="W34" s="36"/>
      <c r="X34" s="36"/>
      <c r="Y34" s="36"/>
      <c r="Z34" s="36"/>
      <c r="AA34" s="36"/>
      <c r="AB34" s="36"/>
      <c r="AC34" s="36"/>
      <c r="AD34" s="36"/>
    </row>
    <row r="35" spans="1:30" x14ac:dyDescent="0.2">
      <c r="A35" s="22" t="s">
        <v>49</v>
      </c>
      <c r="B35" s="41">
        <v>0</v>
      </c>
      <c r="C35" s="41">
        <v>0</v>
      </c>
      <c r="D35" s="41">
        <v>0</v>
      </c>
      <c r="E35" s="41">
        <v>0</v>
      </c>
      <c r="F35" s="41">
        <v>0</v>
      </c>
      <c r="G35" s="30">
        <f t="shared" si="1"/>
        <v>0</v>
      </c>
      <c r="V35" s="36"/>
      <c r="W35" s="36"/>
      <c r="X35" s="36"/>
      <c r="Y35" s="36"/>
      <c r="Z35" s="36"/>
      <c r="AA35" s="36"/>
      <c r="AB35" s="36"/>
      <c r="AC35" s="36"/>
      <c r="AD35" s="36"/>
    </row>
    <row r="36" spans="1:30" x14ac:dyDescent="0.2">
      <c r="A36" s="22" t="s">
        <v>50</v>
      </c>
      <c r="B36" s="41">
        <v>0</v>
      </c>
      <c r="C36" s="41">
        <v>0</v>
      </c>
      <c r="D36" s="41">
        <v>0</v>
      </c>
      <c r="E36" s="41">
        <v>0</v>
      </c>
      <c r="F36" s="41">
        <v>0</v>
      </c>
      <c r="G36" s="30">
        <f t="shared" si="1"/>
        <v>0</v>
      </c>
      <c r="V36" s="36"/>
      <c r="W36" s="36"/>
      <c r="X36" s="36"/>
      <c r="Y36" s="36"/>
      <c r="Z36" s="36"/>
      <c r="AA36" s="36"/>
      <c r="AB36" s="36"/>
      <c r="AC36" s="36"/>
      <c r="AD36" s="36"/>
    </row>
    <row r="37" spans="1:30" x14ac:dyDescent="0.2">
      <c r="A37" s="22" t="s">
        <v>51</v>
      </c>
      <c r="B37" s="41">
        <v>0</v>
      </c>
      <c r="C37" s="41">
        <v>0</v>
      </c>
      <c r="D37" s="41">
        <v>0</v>
      </c>
      <c r="E37" s="41">
        <v>0</v>
      </c>
      <c r="F37" s="41">
        <v>0</v>
      </c>
      <c r="G37" s="30">
        <f t="shared" si="1"/>
        <v>0</v>
      </c>
      <c r="V37" s="36"/>
      <c r="W37" s="36"/>
      <c r="X37" s="36"/>
      <c r="Y37" s="36"/>
      <c r="Z37" s="36"/>
      <c r="AA37" s="36"/>
      <c r="AB37" s="36"/>
      <c r="AC37" s="36"/>
      <c r="AD37" s="36"/>
    </row>
    <row r="38" spans="1:30" x14ac:dyDescent="0.2">
      <c r="B38" s="41"/>
      <c r="C38" s="41"/>
      <c r="D38" s="41"/>
      <c r="E38" s="41"/>
      <c r="F38" s="41"/>
      <c r="G38" s="30"/>
      <c r="V38" s="36"/>
      <c r="W38" s="36"/>
      <c r="X38" s="36"/>
      <c r="Y38" s="36"/>
      <c r="Z38" s="36"/>
      <c r="AA38" s="36"/>
      <c r="AB38" s="36"/>
      <c r="AC38" s="36"/>
      <c r="AD38" s="36"/>
    </row>
    <row r="39" spans="1:30" x14ac:dyDescent="0.2">
      <c r="A39" s="6" t="s">
        <v>52</v>
      </c>
      <c r="B39" s="41">
        <v>0</v>
      </c>
      <c r="C39" s="41">
        <v>0</v>
      </c>
      <c r="D39" s="41">
        <v>0</v>
      </c>
      <c r="E39" s="41">
        <v>0</v>
      </c>
      <c r="F39" s="41">
        <v>0</v>
      </c>
      <c r="G39" s="30">
        <f t="shared" si="1"/>
        <v>0</v>
      </c>
      <c r="V39" s="36"/>
      <c r="W39" s="36"/>
      <c r="X39" s="36"/>
      <c r="Y39" s="36"/>
      <c r="Z39" s="36"/>
      <c r="AA39" s="36"/>
      <c r="AB39" s="36"/>
      <c r="AC39" s="36"/>
      <c r="AD39" s="36"/>
    </row>
    <row r="40" spans="1:30" x14ac:dyDescent="0.2">
      <c r="A40" s="6"/>
      <c r="B40" s="35"/>
      <c r="C40" s="35"/>
      <c r="D40" s="35"/>
      <c r="E40" s="35"/>
      <c r="F40" s="35"/>
      <c r="G40" s="30"/>
      <c r="V40" s="36"/>
      <c r="W40" s="36"/>
      <c r="X40" s="36"/>
      <c r="Y40" s="36"/>
      <c r="Z40" s="36"/>
      <c r="AA40" s="36"/>
      <c r="AB40" s="36"/>
      <c r="AC40" s="36"/>
      <c r="AD40" s="36"/>
    </row>
    <row r="41" spans="1:30" x14ac:dyDescent="0.2">
      <c r="A41" s="6" t="s">
        <v>53</v>
      </c>
      <c r="B41" s="30"/>
      <c r="C41" s="30"/>
      <c r="D41" s="30"/>
      <c r="E41" s="30"/>
      <c r="F41" s="30"/>
      <c r="G41" s="30">
        <f t="shared" si="1"/>
        <v>0</v>
      </c>
      <c r="V41" s="36"/>
      <c r="W41" s="36"/>
      <c r="X41" s="36"/>
      <c r="Y41" s="36"/>
      <c r="Z41" s="36"/>
      <c r="AA41" s="36"/>
      <c r="AB41" s="36"/>
      <c r="AC41" s="36"/>
      <c r="AD41" s="36"/>
    </row>
    <row r="42" spans="1:30" x14ac:dyDescent="0.2">
      <c r="A42" s="22" t="s">
        <v>54</v>
      </c>
      <c r="B42" s="30">
        <v>0</v>
      </c>
      <c r="C42" s="30">
        <v>0</v>
      </c>
      <c r="D42" s="30">
        <v>0</v>
      </c>
      <c r="E42" s="30">
        <v>0</v>
      </c>
      <c r="F42" s="30">
        <v>0</v>
      </c>
      <c r="G42" s="30">
        <f t="shared" si="1"/>
        <v>0</v>
      </c>
      <c r="V42" s="36"/>
      <c r="W42" s="36"/>
      <c r="X42" s="36"/>
      <c r="Y42" s="36"/>
      <c r="Z42" s="36"/>
      <c r="AA42" s="36"/>
      <c r="AB42" s="36"/>
      <c r="AC42" s="36"/>
      <c r="AD42" s="36"/>
    </row>
    <row r="43" spans="1:30" x14ac:dyDescent="0.2">
      <c r="A43" s="22" t="s">
        <v>55</v>
      </c>
      <c r="B43" s="30">
        <v>0</v>
      </c>
      <c r="C43" s="30">
        <v>0</v>
      </c>
      <c r="D43" s="30">
        <v>0</v>
      </c>
      <c r="E43" s="30">
        <v>0</v>
      </c>
      <c r="F43" s="30">
        <v>0</v>
      </c>
      <c r="G43" s="30">
        <f t="shared" si="1"/>
        <v>0</v>
      </c>
      <c r="V43" s="36"/>
      <c r="W43" s="36"/>
      <c r="X43" s="36"/>
      <c r="Y43" s="36"/>
      <c r="Z43" s="36"/>
      <c r="AA43" s="36"/>
      <c r="AB43" s="36"/>
      <c r="AC43" s="36"/>
      <c r="AD43" s="36"/>
    </row>
    <row r="44" spans="1:30" x14ac:dyDescent="0.2">
      <c r="A44" s="22" t="s">
        <v>56</v>
      </c>
      <c r="B44" s="30">
        <v>0</v>
      </c>
      <c r="C44" s="30">
        <v>0</v>
      </c>
      <c r="D44" s="30">
        <v>0</v>
      </c>
      <c r="E44" s="30">
        <v>0</v>
      </c>
      <c r="F44" s="30">
        <v>0</v>
      </c>
      <c r="G44" s="30">
        <f t="shared" si="1"/>
        <v>0</v>
      </c>
    </row>
    <row r="45" spans="1:30" x14ac:dyDescent="0.2">
      <c r="A45" s="22" t="s">
        <v>57</v>
      </c>
      <c r="B45" s="30">
        <v>0</v>
      </c>
      <c r="C45" s="30">
        <v>0</v>
      </c>
      <c r="D45" s="30">
        <v>0</v>
      </c>
      <c r="E45" s="30">
        <v>0</v>
      </c>
      <c r="F45" s="30">
        <v>0</v>
      </c>
      <c r="G45" s="30">
        <f t="shared" si="1"/>
        <v>0</v>
      </c>
    </row>
    <row r="46" spans="1:30" x14ac:dyDescent="0.2">
      <c r="A46" s="22" t="s">
        <v>57</v>
      </c>
      <c r="B46" s="30">
        <v>0</v>
      </c>
      <c r="C46" s="30">
        <v>0</v>
      </c>
      <c r="D46" s="30">
        <v>0</v>
      </c>
      <c r="E46" s="30">
        <v>0</v>
      </c>
      <c r="F46" s="30">
        <v>0</v>
      </c>
      <c r="G46" s="30">
        <f t="shared" ref="G46:G49" si="5">SUM(B46:F46)</f>
        <v>0</v>
      </c>
    </row>
    <row r="47" spans="1:30" x14ac:dyDescent="0.2">
      <c r="A47" s="22" t="s">
        <v>57</v>
      </c>
      <c r="B47" s="30">
        <v>0</v>
      </c>
      <c r="C47" s="30">
        <v>0</v>
      </c>
      <c r="D47" s="30">
        <v>0</v>
      </c>
      <c r="E47" s="30">
        <v>0</v>
      </c>
      <c r="F47" s="30">
        <v>0</v>
      </c>
      <c r="G47" s="30">
        <f t="shared" si="5"/>
        <v>0</v>
      </c>
    </row>
    <row r="48" spans="1:30" x14ac:dyDescent="0.2">
      <c r="A48" s="22" t="s">
        <v>57</v>
      </c>
      <c r="B48" s="30">
        <v>0</v>
      </c>
      <c r="C48" s="30">
        <v>0</v>
      </c>
      <c r="D48" s="30">
        <v>0</v>
      </c>
      <c r="E48" s="30">
        <v>0</v>
      </c>
      <c r="F48" s="30">
        <v>0</v>
      </c>
      <c r="G48" s="30">
        <f t="shared" si="5"/>
        <v>0</v>
      </c>
    </row>
    <row r="49" spans="1:9" x14ac:dyDescent="0.2">
      <c r="A49" s="22" t="s">
        <v>58</v>
      </c>
      <c r="B49" s="30">
        <v>0</v>
      </c>
      <c r="C49" s="30">
        <v>0</v>
      </c>
      <c r="D49" s="30">
        <v>0</v>
      </c>
      <c r="E49" s="30">
        <v>0</v>
      </c>
      <c r="F49" s="30">
        <v>0</v>
      </c>
      <c r="G49" s="30">
        <f t="shared" si="5"/>
        <v>0</v>
      </c>
    </row>
    <row r="50" spans="1:9" x14ac:dyDescent="0.2">
      <c r="A50" s="22" t="s">
        <v>59</v>
      </c>
      <c r="B50" s="30">
        <v>0</v>
      </c>
      <c r="C50" s="30">
        <v>0</v>
      </c>
      <c r="D50" s="30">
        <v>0</v>
      </c>
      <c r="E50" s="30">
        <v>0</v>
      </c>
      <c r="F50" s="30">
        <v>0</v>
      </c>
      <c r="G50" s="30">
        <f t="shared" si="1"/>
        <v>0</v>
      </c>
    </row>
    <row r="51" spans="1:9" x14ac:dyDescent="0.2">
      <c r="B51" s="30"/>
      <c r="C51" s="30"/>
      <c r="D51" s="30"/>
      <c r="E51" s="30"/>
      <c r="F51" s="30"/>
      <c r="G51" s="30">
        <f t="shared" si="1"/>
        <v>0</v>
      </c>
    </row>
    <row r="52" spans="1:9" x14ac:dyDescent="0.2">
      <c r="A52" s="6" t="s">
        <v>60</v>
      </c>
      <c r="B52" s="30">
        <f>SUM(B10:B51)</f>
        <v>0</v>
      </c>
      <c r="C52" s="30">
        <f>SUM(C10:C51)</f>
        <v>0</v>
      </c>
      <c r="D52" s="30">
        <f>SUM(D10:D51)</f>
        <v>0</v>
      </c>
      <c r="E52" s="30">
        <f>SUM(E10:E51)</f>
        <v>0</v>
      </c>
      <c r="F52" s="30">
        <f>SUM(F10:F51)</f>
        <v>0</v>
      </c>
      <c r="G52" s="30">
        <f t="shared" si="1"/>
        <v>0</v>
      </c>
    </row>
    <row r="53" spans="1:9" x14ac:dyDescent="0.2">
      <c r="A53" s="6" t="s">
        <v>61</v>
      </c>
      <c r="B53" s="30">
        <f>0.545*(B52-(B39+B34+B35+B36+B37+B45+B46+B47+B48))</f>
        <v>0</v>
      </c>
      <c r="C53" s="30">
        <f>0.545*(C52-(C39+C34+C35+C36+C37+C45+C46+C47+C48))</f>
        <v>0</v>
      </c>
      <c r="D53" s="30">
        <f>0.545*(D52-(D39+D34+D35+D36+D37+D45+D46+D47+D48))</f>
        <v>0</v>
      </c>
      <c r="E53" s="30">
        <f>0.545*(E52-(E39+E34+E35+E36+E37+E45+E46+E47+E48))</f>
        <v>0</v>
      </c>
      <c r="F53" s="30">
        <f>0.545*(F52-(F39+F34+F35+F36+F37+F45+F46+F47+F48))</f>
        <v>0</v>
      </c>
      <c r="G53" s="30">
        <f t="shared" si="1"/>
        <v>0</v>
      </c>
    </row>
    <row r="54" spans="1:9" x14ac:dyDescent="0.2">
      <c r="A54" s="6"/>
      <c r="B54" s="30"/>
      <c r="C54" s="30"/>
      <c r="D54" s="30"/>
      <c r="E54" s="30"/>
      <c r="F54" s="30"/>
      <c r="G54" s="30"/>
    </row>
    <row r="55" spans="1:9" x14ac:dyDescent="0.2">
      <c r="A55" s="6" t="s">
        <v>62</v>
      </c>
      <c r="B55" s="30">
        <f>B52+B53</f>
        <v>0</v>
      </c>
      <c r="C55" s="30">
        <f>C52+C53</f>
        <v>0</v>
      </c>
      <c r="D55" s="30">
        <f>D52+D53</f>
        <v>0</v>
      </c>
      <c r="E55" s="30">
        <f>E52+E53</f>
        <v>0</v>
      </c>
      <c r="F55" s="30">
        <f>F52+F53</f>
        <v>0</v>
      </c>
      <c r="G55" s="30">
        <f t="shared" si="1"/>
        <v>0</v>
      </c>
    </row>
    <row r="56" spans="1:9" x14ac:dyDescent="0.2">
      <c r="A56" s="6"/>
      <c r="B56" s="30"/>
      <c r="C56" s="30"/>
      <c r="D56" s="30"/>
      <c r="E56" s="30"/>
      <c r="F56" s="30"/>
      <c r="G56" s="30"/>
    </row>
    <row r="57" spans="1:9" x14ac:dyDescent="0.2">
      <c r="A57" s="6"/>
      <c r="B57" s="30"/>
      <c r="C57" s="30"/>
      <c r="D57" s="30"/>
      <c r="E57" s="30"/>
      <c r="F57" s="30"/>
      <c r="G57" s="30"/>
    </row>
    <row r="58" spans="1:9" x14ac:dyDescent="0.2">
      <c r="A58" s="6" t="s">
        <v>63</v>
      </c>
      <c r="B58" s="30"/>
      <c r="C58" s="30"/>
      <c r="D58" s="30"/>
      <c r="E58" s="30"/>
      <c r="F58" s="30"/>
      <c r="G58" s="30"/>
    </row>
    <row r="59" spans="1:9" x14ac:dyDescent="0.2">
      <c r="A59" s="6"/>
      <c r="B59" s="30"/>
      <c r="C59" s="30"/>
      <c r="D59" s="30"/>
      <c r="E59" s="30"/>
      <c r="F59" s="30"/>
      <c r="G59" s="30"/>
      <c r="H59" s="6"/>
      <c r="I59" s="6"/>
    </row>
    <row r="60" spans="1:9" x14ac:dyDescent="0.2">
      <c r="A60" s="6"/>
      <c r="B60" s="30"/>
      <c r="C60" s="30"/>
      <c r="D60" s="30"/>
      <c r="E60" s="30"/>
      <c r="F60" s="30"/>
      <c r="G60" s="30"/>
      <c r="H60" s="6"/>
      <c r="I60" s="42"/>
    </row>
    <row r="61" spans="1:9" x14ac:dyDescent="0.2">
      <c r="A61" s="6"/>
      <c r="B61" s="30"/>
      <c r="C61" s="30"/>
      <c r="D61" s="30"/>
      <c r="E61" s="30"/>
      <c r="F61" s="30"/>
      <c r="G61" s="30"/>
    </row>
    <row r="62" spans="1:9" x14ac:dyDescent="0.2">
      <c r="A62" s="43"/>
      <c r="B62" s="30"/>
      <c r="C62" s="30"/>
      <c r="D62" s="30"/>
      <c r="E62" s="30"/>
      <c r="F62" s="30"/>
      <c r="G62" s="30"/>
    </row>
    <row r="63" spans="1:9" x14ac:dyDescent="0.2">
      <c r="A63" s="6"/>
      <c r="B63" s="44"/>
      <c r="C63" s="44"/>
      <c r="D63" s="44"/>
      <c r="E63" s="44"/>
      <c r="F63" s="44"/>
      <c r="G63" s="30"/>
    </row>
    <row r="64" spans="1:9" x14ac:dyDescent="0.2">
      <c r="B64" s="45"/>
      <c r="C64" s="45"/>
      <c r="D64" s="45"/>
      <c r="E64" s="45"/>
      <c r="F64" s="45"/>
      <c r="G64" s="30"/>
    </row>
    <row r="65" spans="2:7" x14ac:dyDescent="0.2">
      <c r="B65" s="45"/>
      <c r="C65" s="45"/>
      <c r="D65" s="45"/>
      <c r="E65" s="45"/>
      <c r="F65" s="45"/>
      <c r="G65" s="30"/>
    </row>
    <row r="66" spans="2:7" x14ac:dyDescent="0.2">
      <c r="B66" s="45"/>
      <c r="C66" s="45"/>
      <c r="D66" s="45"/>
      <c r="E66" s="45"/>
      <c r="F66" s="45"/>
      <c r="G66" s="30"/>
    </row>
    <row r="67" spans="2:7" x14ac:dyDescent="0.2">
      <c r="B67" s="45"/>
      <c r="C67" s="45"/>
      <c r="D67" s="45"/>
      <c r="E67" s="45"/>
      <c r="F67" s="45"/>
      <c r="G67" s="30"/>
    </row>
    <row r="68" spans="2:7" x14ac:dyDescent="0.2">
      <c r="B68" s="45"/>
      <c r="C68" s="45"/>
      <c r="D68" s="45"/>
      <c r="E68" s="45"/>
      <c r="F68" s="45"/>
      <c r="G68" s="30"/>
    </row>
    <row r="69" spans="2:7" x14ac:dyDescent="0.2">
      <c r="B69" s="45"/>
      <c r="C69" s="45"/>
      <c r="D69" s="45"/>
      <c r="E69" s="45"/>
      <c r="F69" s="45"/>
      <c r="G69" s="30"/>
    </row>
    <row r="70" spans="2:7" x14ac:dyDescent="0.2">
      <c r="B70" s="45"/>
      <c r="C70" s="45"/>
      <c r="D70" s="45"/>
      <c r="E70" s="45"/>
      <c r="F70" s="45"/>
      <c r="G70" s="30"/>
    </row>
    <row r="71" spans="2:7" x14ac:dyDescent="0.2">
      <c r="B71" s="45"/>
      <c r="C71" s="45"/>
      <c r="D71" s="45"/>
      <c r="E71" s="45"/>
      <c r="F71" s="45"/>
      <c r="G71" s="30"/>
    </row>
    <row r="72" spans="2:7" x14ac:dyDescent="0.2">
      <c r="B72" s="45"/>
      <c r="C72" s="45"/>
      <c r="D72" s="45"/>
      <c r="E72" s="45"/>
      <c r="F72" s="45"/>
      <c r="G72" s="30"/>
    </row>
    <row r="73" spans="2:7" x14ac:dyDescent="0.2">
      <c r="B73" s="45"/>
      <c r="C73" s="45"/>
      <c r="D73" s="45"/>
      <c r="E73" s="45"/>
      <c r="F73" s="45"/>
      <c r="G73" s="30"/>
    </row>
    <row r="74" spans="2:7" x14ac:dyDescent="0.2">
      <c r="B74" s="45"/>
      <c r="C74" s="45"/>
      <c r="D74" s="45"/>
      <c r="E74" s="45"/>
      <c r="F74" s="45"/>
      <c r="G74" s="30"/>
    </row>
    <row r="75" spans="2:7" x14ac:dyDescent="0.2">
      <c r="B75" s="45"/>
      <c r="C75" s="45"/>
      <c r="D75" s="45"/>
      <c r="E75" s="45"/>
      <c r="F75" s="45"/>
      <c r="G75" s="30"/>
    </row>
    <row r="76" spans="2:7" x14ac:dyDescent="0.2">
      <c r="B76" s="45"/>
      <c r="C76" s="45"/>
      <c r="D76" s="45"/>
      <c r="E76" s="45"/>
      <c r="F76" s="45"/>
      <c r="G76" s="30"/>
    </row>
    <row r="77" spans="2:7" x14ac:dyDescent="0.2">
      <c r="B77" s="45"/>
      <c r="C77" s="45"/>
      <c r="D77" s="45"/>
      <c r="E77" s="45"/>
      <c r="F77" s="45"/>
      <c r="G77" s="30"/>
    </row>
    <row r="78" spans="2:7" x14ac:dyDescent="0.2">
      <c r="B78" s="45"/>
      <c r="C78" s="45"/>
      <c r="D78" s="45"/>
      <c r="E78" s="45"/>
      <c r="F78" s="45"/>
      <c r="G78" s="30"/>
    </row>
    <row r="79" spans="2:7" x14ac:dyDescent="0.2">
      <c r="B79" s="45"/>
      <c r="C79" s="45"/>
      <c r="D79" s="45"/>
      <c r="E79" s="45"/>
      <c r="F79" s="45"/>
      <c r="G79" s="30"/>
    </row>
    <row r="80" spans="2:7" x14ac:dyDescent="0.2">
      <c r="B80" s="45"/>
      <c r="C80" s="45"/>
      <c r="D80" s="45"/>
      <c r="E80" s="45"/>
      <c r="F80" s="45"/>
      <c r="G80" s="30"/>
    </row>
    <row r="81" spans="2:7" x14ac:dyDescent="0.2">
      <c r="B81" s="45"/>
      <c r="C81" s="45"/>
      <c r="D81" s="45"/>
      <c r="E81" s="45"/>
      <c r="F81" s="45"/>
      <c r="G81" s="30"/>
    </row>
    <row r="82" spans="2:7" x14ac:dyDescent="0.2">
      <c r="B82" s="45"/>
      <c r="C82" s="45"/>
      <c r="D82" s="45"/>
      <c r="E82" s="45"/>
      <c r="F82" s="45"/>
      <c r="G82" s="30"/>
    </row>
    <row r="83" spans="2:7" x14ac:dyDescent="0.2">
      <c r="B83" s="45"/>
      <c r="C83" s="45"/>
      <c r="D83" s="45"/>
      <c r="E83" s="45"/>
      <c r="F83" s="45"/>
      <c r="G83" s="30"/>
    </row>
    <row r="84" spans="2:7" x14ac:dyDescent="0.2">
      <c r="B84" s="45"/>
      <c r="C84" s="45"/>
      <c r="D84" s="45"/>
      <c r="E84" s="45"/>
      <c r="F84" s="45"/>
      <c r="G84" s="30"/>
    </row>
    <row r="85" spans="2:7" x14ac:dyDescent="0.2">
      <c r="B85" s="45"/>
      <c r="C85" s="45"/>
      <c r="D85" s="45"/>
      <c r="E85" s="45"/>
      <c r="F85" s="45"/>
      <c r="G85" s="30"/>
    </row>
    <row r="86" spans="2:7" x14ac:dyDescent="0.2">
      <c r="B86" s="45"/>
      <c r="C86" s="45"/>
      <c r="D86" s="45"/>
      <c r="E86" s="45"/>
      <c r="F86" s="45"/>
      <c r="G86" s="30"/>
    </row>
    <row r="87" spans="2:7" x14ac:dyDescent="0.2">
      <c r="B87" s="45"/>
      <c r="C87" s="45"/>
      <c r="D87" s="45"/>
      <c r="E87" s="45"/>
      <c r="F87" s="45"/>
      <c r="G87" s="30"/>
    </row>
    <row r="88" spans="2:7" x14ac:dyDescent="0.2">
      <c r="B88" s="45"/>
      <c r="C88" s="45"/>
      <c r="D88" s="45"/>
      <c r="E88" s="45"/>
      <c r="F88" s="45"/>
      <c r="G88" s="30"/>
    </row>
    <row r="89" spans="2:7" x14ac:dyDescent="0.2">
      <c r="B89" s="45"/>
      <c r="C89" s="45"/>
      <c r="D89" s="45"/>
      <c r="E89" s="45"/>
      <c r="F89" s="45"/>
      <c r="G89" s="30"/>
    </row>
    <row r="90" spans="2:7" x14ac:dyDescent="0.2">
      <c r="B90" s="45"/>
      <c r="C90" s="45"/>
      <c r="D90" s="45"/>
      <c r="E90" s="45"/>
      <c r="F90" s="45"/>
      <c r="G90" s="30"/>
    </row>
    <row r="91" spans="2:7" x14ac:dyDescent="0.2">
      <c r="B91" s="45"/>
      <c r="C91" s="45"/>
      <c r="D91" s="45"/>
      <c r="E91" s="45"/>
      <c r="F91" s="45"/>
      <c r="G91" s="30"/>
    </row>
    <row r="92" spans="2:7" x14ac:dyDescent="0.2">
      <c r="B92" s="45"/>
      <c r="C92" s="45"/>
      <c r="D92" s="45"/>
      <c r="E92" s="45"/>
      <c r="F92" s="45"/>
      <c r="G92" s="30"/>
    </row>
    <row r="93" spans="2:7" x14ac:dyDescent="0.2">
      <c r="B93" s="45"/>
      <c r="C93" s="45"/>
      <c r="D93" s="45"/>
      <c r="E93" s="45"/>
      <c r="F93" s="45"/>
      <c r="G93" s="30"/>
    </row>
    <row r="94" spans="2:7" x14ac:dyDescent="0.2">
      <c r="B94" s="45"/>
      <c r="C94" s="45"/>
      <c r="D94" s="45"/>
      <c r="E94" s="45"/>
      <c r="F94" s="45"/>
      <c r="G94" s="30"/>
    </row>
    <row r="95" spans="2:7" x14ac:dyDescent="0.2">
      <c r="B95" s="45"/>
      <c r="C95" s="45"/>
      <c r="D95" s="45"/>
      <c r="E95" s="45"/>
      <c r="F95" s="45"/>
      <c r="G95" s="30"/>
    </row>
    <row r="96" spans="2:7" x14ac:dyDescent="0.2">
      <c r="B96" s="45"/>
      <c r="C96" s="45"/>
      <c r="D96" s="45"/>
      <c r="E96" s="45"/>
      <c r="F96" s="45"/>
      <c r="G96" s="30"/>
    </row>
    <row r="97" spans="2:7" x14ac:dyDescent="0.2">
      <c r="B97" s="45"/>
      <c r="C97" s="45"/>
      <c r="D97" s="45"/>
      <c r="E97" s="45"/>
      <c r="F97" s="45"/>
      <c r="G97" s="30"/>
    </row>
    <row r="98" spans="2:7" x14ac:dyDescent="0.2">
      <c r="B98" s="45"/>
      <c r="C98" s="45"/>
      <c r="D98" s="45"/>
      <c r="E98" s="45"/>
      <c r="F98" s="45"/>
      <c r="G98" s="30"/>
    </row>
    <row r="99" spans="2:7" x14ac:dyDescent="0.2">
      <c r="B99" s="45"/>
      <c r="C99" s="45"/>
      <c r="D99" s="45"/>
      <c r="E99" s="45"/>
      <c r="F99" s="45"/>
      <c r="G99" s="30"/>
    </row>
    <row r="100" spans="2:7" x14ac:dyDescent="0.2">
      <c r="B100" s="45"/>
      <c r="C100" s="45"/>
      <c r="D100" s="45"/>
      <c r="E100" s="45"/>
      <c r="F100" s="45"/>
      <c r="G100" s="30"/>
    </row>
    <row r="101" spans="2:7" x14ac:dyDescent="0.2">
      <c r="B101" s="45"/>
      <c r="C101" s="45"/>
      <c r="D101" s="45"/>
      <c r="E101" s="45"/>
      <c r="F101" s="45"/>
      <c r="G101" s="30"/>
    </row>
    <row r="102" spans="2:7" x14ac:dyDescent="0.2">
      <c r="B102" s="45"/>
      <c r="C102" s="45"/>
      <c r="D102" s="45"/>
      <c r="E102" s="45"/>
      <c r="F102" s="45"/>
      <c r="G102" s="30"/>
    </row>
    <row r="103" spans="2:7" x14ac:dyDescent="0.2">
      <c r="B103" s="45"/>
      <c r="C103" s="45"/>
      <c r="D103" s="45"/>
      <c r="E103" s="45"/>
      <c r="F103" s="45"/>
      <c r="G103" s="30"/>
    </row>
    <row r="104" spans="2:7" x14ac:dyDescent="0.2">
      <c r="B104" s="45"/>
      <c r="C104" s="45"/>
      <c r="D104" s="45"/>
      <c r="E104" s="45"/>
      <c r="F104" s="45"/>
      <c r="G104" s="30"/>
    </row>
    <row r="105" spans="2:7" x14ac:dyDescent="0.2">
      <c r="B105" s="45"/>
      <c r="C105" s="45"/>
      <c r="D105" s="45"/>
      <c r="E105" s="45"/>
      <c r="F105" s="45"/>
      <c r="G105" s="30"/>
    </row>
    <row r="106" spans="2:7" x14ac:dyDescent="0.2">
      <c r="B106" s="45"/>
      <c r="C106" s="45"/>
      <c r="D106" s="45"/>
      <c r="E106" s="45"/>
      <c r="F106" s="45"/>
      <c r="G106" s="30"/>
    </row>
    <row r="107" spans="2:7" x14ac:dyDescent="0.2">
      <c r="B107" s="45"/>
      <c r="C107" s="45"/>
      <c r="D107" s="45"/>
      <c r="E107" s="45"/>
      <c r="F107" s="45"/>
      <c r="G107" s="30"/>
    </row>
    <row r="108" spans="2:7" x14ac:dyDescent="0.2">
      <c r="B108" s="45"/>
      <c r="C108" s="45"/>
      <c r="D108" s="45"/>
      <c r="E108" s="45"/>
      <c r="F108" s="45"/>
      <c r="G108" s="30"/>
    </row>
    <row r="109" spans="2:7" x14ac:dyDescent="0.2">
      <c r="B109" s="45"/>
      <c r="C109" s="45"/>
      <c r="D109" s="45"/>
      <c r="E109" s="45"/>
      <c r="F109" s="45"/>
      <c r="G109" s="30"/>
    </row>
    <row r="110" spans="2:7" x14ac:dyDescent="0.2">
      <c r="B110" s="45"/>
      <c r="C110" s="45"/>
      <c r="D110" s="45"/>
      <c r="E110" s="45"/>
      <c r="F110" s="45"/>
      <c r="G110" s="30"/>
    </row>
    <row r="111" spans="2:7" x14ac:dyDescent="0.2">
      <c r="B111" s="45"/>
      <c r="C111" s="45"/>
      <c r="D111" s="45"/>
      <c r="E111" s="45"/>
      <c r="F111" s="45"/>
      <c r="G111" s="30"/>
    </row>
    <row r="112" spans="2:7" x14ac:dyDescent="0.2">
      <c r="B112" s="45"/>
      <c r="C112" s="45"/>
      <c r="D112" s="45"/>
      <c r="E112" s="45"/>
      <c r="F112" s="45"/>
      <c r="G112" s="30"/>
    </row>
    <row r="113" spans="2:7" x14ac:dyDescent="0.2">
      <c r="B113" s="45"/>
      <c r="C113" s="45"/>
      <c r="D113" s="45"/>
      <c r="E113" s="45"/>
      <c r="F113" s="45"/>
      <c r="G113" s="30"/>
    </row>
    <row r="114" spans="2:7" x14ac:dyDescent="0.2">
      <c r="B114" s="45"/>
      <c r="C114" s="45"/>
      <c r="D114" s="45"/>
      <c r="E114" s="45"/>
      <c r="F114" s="45"/>
      <c r="G114" s="30"/>
    </row>
    <row r="115" spans="2:7" x14ac:dyDescent="0.2">
      <c r="B115" s="45"/>
      <c r="C115" s="45"/>
      <c r="D115" s="45"/>
      <c r="E115" s="45"/>
      <c r="F115" s="45"/>
      <c r="G115" s="30"/>
    </row>
    <row r="116" spans="2:7" x14ac:dyDescent="0.2">
      <c r="B116" s="45"/>
      <c r="C116" s="45"/>
      <c r="D116" s="45"/>
      <c r="E116" s="45"/>
      <c r="F116" s="45"/>
      <c r="G116" s="30"/>
    </row>
    <row r="117" spans="2:7" x14ac:dyDescent="0.2">
      <c r="B117" s="45"/>
      <c r="C117" s="45"/>
      <c r="D117" s="45"/>
      <c r="E117" s="45"/>
      <c r="F117" s="45"/>
      <c r="G117" s="30"/>
    </row>
    <row r="118" spans="2:7" x14ac:dyDescent="0.2">
      <c r="B118" s="45"/>
      <c r="C118" s="45"/>
      <c r="D118" s="45"/>
      <c r="E118" s="45"/>
      <c r="F118" s="45"/>
      <c r="G118" s="30"/>
    </row>
    <row r="119" spans="2:7" x14ac:dyDescent="0.2">
      <c r="B119" s="45"/>
      <c r="C119" s="45"/>
      <c r="D119" s="45"/>
      <c r="E119" s="45"/>
      <c r="F119" s="45"/>
      <c r="G119" s="30"/>
    </row>
    <row r="120" spans="2:7" x14ac:dyDescent="0.2">
      <c r="B120" s="45"/>
      <c r="C120" s="45"/>
      <c r="D120" s="45"/>
      <c r="E120" s="45"/>
      <c r="F120" s="45"/>
      <c r="G120" s="30"/>
    </row>
    <row r="121" spans="2:7" x14ac:dyDescent="0.2">
      <c r="B121" s="45"/>
      <c r="C121" s="45"/>
      <c r="D121" s="45"/>
      <c r="E121" s="45"/>
      <c r="F121" s="45"/>
      <c r="G121" s="30"/>
    </row>
    <row r="122" spans="2:7" x14ac:dyDescent="0.2">
      <c r="B122" s="45"/>
      <c r="C122" s="45"/>
      <c r="D122" s="45"/>
      <c r="E122" s="45"/>
      <c r="F122" s="45"/>
      <c r="G122" s="30"/>
    </row>
    <row r="123" spans="2:7" x14ac:dyDescent="0.2">
      <c r="B123" s="45"/>
      <c r="C123" s="45"/>
      <c r="D123" s="45"/>
      <c r="E123" s="45"/>
      <c r="F123" s="45"/>
      <c r="G123" s="30"/>
    </row>
    <row r="124" spans="2:7" x14ac:dyDescent="0.2">
      <c r="B124" s="45"/>
      <c r="C124" s="45"/>
      <c r="D124" s="45"/>
      <c r="E124" s="45"/>
      <c r="F124" s="45"/>
      <c r="G124" s="30"/>
    </row>
    <row r="125" spans="2:7" x14ac:dyDescent="0.2">
      <c r="B125" s="45"/>
      <c r="C125" s="45"/>
      <c r="D125" s="45"/>
      <c r="E125" s="45"/>
      <c r="F125" s="45"/>
      <c r="G125" s="30"/>
    </row>
    <row r="126" spans="2:7" x14ac:dyDescent="0.2">
      <c r="B126" s="45"/>
      <c r="C126" s="45"/>
      <c r="D126" s="45"/>
      <c r="E126" s="45"/>
      <c r="F126" s="45"/>
      <c r="G126" s="30"/>
    </row>
    <row r="127" spans="2:7" x14ac:dyDescent="0.2">
      <c r="B127" s="45"/>
      <c r="C127" s="45"/>
      <c r="D127" s="45"/>
      <c r="E127" s="45"/>
      <c r="F127" s="45"/>
      <c r="G127" s="30"/>
    </row>
    <row r="128" spans="2:7" x14ac:dyDescent="0.2">
      <c r="B128" s="45"/>
      <c r="C128" s="45"/>
      <c r="D128" s="45"/>
      <c r="E128" s="45"/>
      <c r="F128" s="45"/>
      <c r="G128" s="30"/>
    </row>
    <row r="129" spans="2:7" x14ac:dyDescent="0.2">
      <c r="B129" s="45"/>
      <c r="C129" s="45"/>
      <c r="D129" s="45"/>
      <c r="E129" s="45"/>
      <c r="F129" s="45"/>
      <c r="G129" s="30"/>
    </row>
    <row r="130" spans="2:7" x14ac:dyDescent="0.2">
      <c r="B130" s="45"/>
      <c r="C130" s="45"/>
      <c r="D130" s="45"/>
      <c r="E130" s="45"/>
      <c r="F130" s="45"/>
      <c r="G130" s="30"/>
    </row>
    <row r="131" spans="2:7" x14ac:dyDescent="0.2">
      <c r="B131" s="45"/>
      <c r="C131" s="45"/>
      <c r="D131" s="45"/>
      <c r="E131" s="45"/>
      <c r="F131" s="45"/>
      <c r="G131" s="30"/>
    </row>
    <row r="132" spans="2:7" x14ac:dyDescent="0.2">
      <c r="B132" s="45"/>
      <c r="C132" s="45"/>
      <c r="D132" s="45"/>
      <c r="E132" s="45"/>
      <c r="F132" s="45"/>
      <c r="G132" s="30"/>
    </row>
    <row r="133" spans="2:7" x14ac:dyDescent="0.2">
      <c r="B133" s="45"/>
      <c r="C133" s="45"/>
      <c r="D133" s="45"/>
      <c r="E133" s="45"/>
      <c r="F133" s="45"/>
      <c r="G133" s="30"/>
    </row>
    <row r="134" spans="2:7" x14ac:dyDescent="0.2">
      <c r="B134" s="45"/>
      <c r="C134" s="45"/>
      <c r="D134" s="45"/>
      <c r="E134" s="45"/>
      <c r="F134" s="45"/>
      <c r="G134" s="30"/>
    </row>
    <row r="135" spans="2:7" x14ac:dyDescent="0.2">
      <c r="B135" s="45"/>
      <c r="C135" s="45"/>
      <c r="D135" s="45"/>
      <c r="E135" s="45"/>
      <c r="F135" s="45"/>
      <c r="G135" s="30"/>
    </row>
    <row r="136" spans="2:7" x14ac:dyDescent="0.2">
      <c r="B136" s="45"/>
      <c r="C136" s="45"/>
      <c r="D136" s="45"/>
      <c r="E136" s="45"/>
      <c r="F136" s="45"/>
      <c r="G136" s="30"/>
    </row>
    <row r="137" spans="2:7" x14ac:dyDescent="0.2">
      <c r="B137" s="45"/>
      <c r="C137" s="45"/>
      <c r="D137" s="45"/>
      <c r="E137" s="45"/>
      <c r="F137" s="45"/>
      <c r="G137" s="30"/>
    </row>
    <row r="138" spans="2:7" x14ac:dyDescent="0.2">
      <c r="B138" s="45"/>
      <c r="C138" s="45"/>
      <c r="D138" s="45"/>
      <c r="E138" s="45"/>
      <c r="F138" s="45"/>
      <c r="G138" s="30"/>
    </row>
    <row r="139" spans="2:7" x14ac:dyDescent="0.2">
      <c r="B139" s="45"/>
      <c r="C139" s="45"/>
      <c r="D139" s="45"/>
      <c r="E139" s="45"/>
      <c r="F139" s="45"/>
      <c r="G139" s="30"/>
    </row>
    <row r="140" spans="2:7" x14ac:dyDescent="0.2">
      <c r="B140" s="45"/>
      <c r="C140" s="45"/>
      <c r="D140" s="45"/>
      <c r="E140" s="45"/>
      <c r="F140" s="45"/>
      <c r="G140" s="30"/>
    </row>
    <row r="141" spans="2:7" x14ac:dyDescent="0.2">
      <c r="B141" s="45"/>
      <c r="C141" s="45"/>
      <c r="D141" s="45"/>
      <c r="E141" s="45"/>
      <c r="F141" s="45"/>
      <c r="G141" s="30"/>
    </row>
    <row r="142" spans="2:7" x14ac:dyDescent="0.2">
      <c r="B142" s="45"/>
      <c r="C142" s="45"/>
      <c r="D142" s="45"/>
      <c r="E142" s="45"/>
      <c r="F142" s="45"/>
      <c r="G142" s="30"/>
    </row>
    <row r="143" spans="2:7" x14ac:dyDescent="0.2">
      <c r="B143" s="45"/>
      <c r="C143" s="45"/>
      <c r="D143" s="45"/>
      <c r="E143" s="45"/>
      <c r="F143" s="45"/>
      <c r="G143" s="30"/>
    </row>
    <row r="144" spans="2:7" x14ac:dyDescent="0.2">
      <c r="B144" s="45"/>
      <c r="C144" s="45"/>
      <c r="D144" s="45"/>
      <c r="E144" s="45"/>
      <c r="F144" s="45"/>
      <c r="G144" s="30"/>
    </row>
    <row r="145" spans="2:7" x14ac:dyDescent="0.2">
      <c r="B145" s="45"/>
      <c r="C145" s="45"/>
      <c r="D145" s="45"/>
      <c r="E145" s="45"/>
      <c r="F145" s="45"/>
      <c r="G145" s="30"/>
    </row>
    <row r="146" spans="2:7" x14ac:dyDescent="0.2">
      <c r="B146" s="45"/>
      <c r="C146" s="45"/>
      <c r="D146" s="45"/>
      <c r="E146" s="45"/>
      <c r="F146" s="45"/>
      <c r="G146" s="30"/>
    </row>
    <row r="147" spans="2:7" x14ac:dyDescent="0.2">
      <c r="B147" s="45"/>
      <c r="C147" s="45"/>
      <c r="D147" s="45"/>
      <c r="E147" s="45"/>
      <c r="F147" s="45"/>
      <c r="G147" s="30"/>
    </row>
    <row r="148" spans="2:7" x14ac:dyDescent="0.2">
      <c r="B148" s="45"/>
      <c r="C148" s="45"/>
      <c r="D148" s="45"/>
      <c r="E148" s="45"/>
      <c r="F148" s="45"/>
      <c r="G148" s="30"/>
    </row>
    <row r="149" spans="2:7" x14ac:dyDescent="0.2">
      <c r="B149" s="45"/>
      <c r="C149" s="45"/>
      <c r="D149" s="45"/>
      <c r="E149" s="45"/>
      <c r="F149" s="45"/>
      <c r="G149" s="30"/>
    </row>
    <row r="150" spans="2:7" x14ac:dyDescent="0.2">
      <c r="B150" s="45"/>
      <c r="C150" s="45"/>
      <c r="D150" s="45"/>
      <c r="E150" s="45"/>
      <c r="F150" s="45"/>
      <c r="G150" s="30"/>
    </row>
    <row r="151" spans="2:7" x14ac:dyDescent="0.2">
      <c r="B151" s="45"/>
      <c r="C151" s="45"/>
      <c r="D151" s="45"/>
      <c r="E151" s="45"/>
      <c r="F151" s="45"/>
      <c r="G151" s="30"/>
    </row>
    <row r="152" spans="2:7" x14ac:dyDescent="0.2">
      <c r="B152" s="45"/>
      <c r="C152" s="45"/>
      <c r="D152" s="45"/>
      <c r="E152" s="45"/>
      <c r="F152" s="45"/>
      <c r="G152" s="30"/>
    </row>
    <row r="153" spans="2:7" x14ac:dyDescent="0.2">
      <c r="B153" s="45"/>
      <c r="C153" s="45"/>
      <c r="D153" s="45"/>
      <c r="E153" s="45"/>
      <c r="F153" s="45"/>
      <c r="G153" s="30"/>
    </row>
    <row r="154" spans="2:7" x14ac:dyDescent="0.2">
      <c r="B154" s="45"/>
      <c r="C154" s="45"/>
      <c r="D154" s="45"/>
      <c r="E154" s="45"/>
      <c r="F154" s="45"/>
      <c r="G154" s="30"/>
    </row>
    <row r="155" spans="2:7" x14ac:dyDescent="0.2">
      <c r="B155" s="45"/>
      <c r="C155" s="45"/>
      <c r="D155" s="45"/>
      <c r="E155" s="45"/>
      <c r="F155" s="45"/>
      <c r="G155" s="30"/>
    </row>
    <row r="156" spans="2:7" x14ac:dyDescent="0.2">
      <c r="B156" s="45"/>
      <c r="C156" s="45"/>
      <c r="D156" s="45"/>
      <c r="E156" s="45"/>
      <c r="F156" s="45"/>
      <c r="G156" s="30"/>
    </row>
    <row r="157" spans="2:7" x14ac:dyDescent="0.2">
      <c r="B157" s="45"/>
      <c r="C157" s="45"/>
      <c r="D157" s="45"/>
      <c r="E157" s="45"/>
      <c r="F157" s="45"/>
      <c r="G157" s="30"/>
    </row>
    <row r="158" spans="2:7" x14ac:dyDescent="0.2">
      <c r="B158" s="45"/>
      <c r="C158" s="45"/>
      <c r="D158" s="45"/>
      <c r="E158" s="45"/>
      <c r="F158" s="45"/>
      <c r="G158" s="30"/>
    </row>
    <row r="159" spans="2:7" x14ac:dyDescent="0.2">
      <c r="B159" s="45"/>
      <c r="C159" s="45"/>
      <c r="D159" s="45"/>
      <c r="E159" s="45"/>
      <c r="F159" s="45"/>
      <c r="G159" s="30"/>
    </row>
    <row r="160" spans="2:7" x14ac:dyDescent="0.2">
      <c r="B160" s="45"/>
      <c r="C160" s="45"/>
      <c r="D160" s="45"/>
      <c r="E160" s="45"/>
      <c r="F160" s="45"/>
      <c r="G160" s="30"/>
    </row>
    <row r="161" spans="2:7" x14ac:dyDescent="0.2">
      <c r="B161" s="45"/>
      <c r="C161" s="45"/>
      <c r="D161" s="45"/>
      <c r="E161" s="45"/>
      <c r="F161" s="45"/>
      <c r="G161" s="30"/>
    </row>
    <row r="162" spans="2:7" x14ac:dyDescent="0.2">
      <c r="B162" s="45"/>
      <c r="C162" s="45"/>
      <c r="D162" s="45"/>
      <c r="E162" s="45"/>
      <c r="F162" s="45"/>
      <c r="G162" s="30"/>
    </row>
    <row r="163" spans="2:7" x14ac:dyDescent="0.2">
      <c r="B163" s="45"/>
      <c r="C163" s="45"/>
      <c r="D163" s="45"/>
      <c r="E163" s="45"/>
      <c r="F163" s="45"/>
      <c r="G163" s="30"/>
    </row>
    <row r="164" spans="2:7" x14ac:dyDescent="0.2">
      <c r="B164" s="45"/>
      <c r="C164" s="45"/>
      <c r="D164" s="45"/>
      <c r="E164" s="45"/>
      <c r="F164" s="45"/>
      <c r="G164" s="30"/>
    </row>
    <row r="165" spans="2:7" x14ac:dyDescent="0.2">
      <c r="B165" s="45"/>
      <c r="C165" s="45"/>
      <c r="D165" s="45"/>
      <c r="E165" s="45"/>
      <c r="F165" s="45"/>
      <c r="G165" s="30"/>
    </row>
    <row r="166" spans="2:7" x14ac:dyDescent="0.2">
      <c r="B166" s="45"/>
      <c r="C166" s="45"/>
      <c r="D166" s="45"/>
      <c r="E166" s="45"/>
      <c r="F166" s="45"/>
      <c r="G166" s="30"/>
    </row>
    <row r="167" spans="2:7" x14ac:dyDescent="0.2">
      <c r="B167" s="45"/>
      <c r="C167" s="45"/>
      <c r="D167" s="45"/>
      <c r="E167" s="45"/>
      <c r="F167" s="45"/>
      <c r="G167" s="30"/>
    </row>
    <row r="168" spans="2:7" x14ac:dyDescent="0.2">
      <c r="B168" s="45"/>
      <c r="C168" s="45"/>
      <c r="D168" s="45"/>
      <c r="E168" s="45"/>
      <c r="F168" s="45"/>
      <c r="G168" s="30"/>
    </row>
    <row r="169" spans="2:7" x14ac:dyDescent="0.2">
      <c r="B169" s="45"/>
      <c r="C169" s="45"/>
      <c r="D169" s="45"/>
      <c r="E169" s="45"/>
      <c r="F169" s="45"/>
      <c r="G169" s="30"/>
    </row>
    <row r="170" spans="2:7" x14ac:dyDescent="0.2">
      <c r="B170" s="45"/>
      <c r="C170" s="45"/>
      <c r="D170" s="45"/>
      <c r="E170" s="45"/>
      <c r="F170" s="45"/>
      <c r="G170" s="30"/>
    </row>
    <row r="171" spans="2:7" x14ac:dyDescent="0.2">
      <c r="B171" s="45"/>
      <c r="C171" s="45"/>
      <c r="D171" s="45"/>
      <c r="E171" s="45"/>
      <c r="F171" s="45"/>
      <c r="G171" s="30"/>
    </row>
    <row r="172" spans="2:7" x14ac:dyDescent="0.2">
      <c r="B172" s="45"/>
      <c r="C172" s="45"/>
      <c r="D172" s="45"/>
      <c r="E172" s="45"/>
      <c r="F172" s="45"/>
      <c r="G172" s="30"/>
    </row>
    <row r="173" spans="2:7" x14ac:dyDescent="0.2">
      <c r="B173" s="45"/>
      <c r="C173" s="45"/>
      <c r="D173" s="45"/>
      <c r="E173" s="45"/>
      <c r="F173" s="45"/>
      <c r="G173" s="30"/>
    </row>
    <row r="174" spans="2:7" x14ac:dyDescent="0.2">
      <c r="B174" s="45"/>
      <c r="C174" s="45"/>
      <c r="D174" s="45"/>
      <c r="E174" s="45"/>
      <c r="F174" s="45"/>
      <c r="G174" s="30"/>
    </row>
    <row r="175" spans="2:7" x14ac:dyDescent="0.2">
      <c r="B175" s="45"/>
      <c r="C175" s="45"/>
      <c r="D175" s="45"/>
      <c r="E175" s="45"/>
      <c r="F175" s="45"/>
      <c r="G175" s="30"/>
    </row>
    <row r="176" spans="2:7" x14ac:dyDescent="0.2">
      <c r="B176" s="45"/>
      <c r="C176" s="45"/>
      <c r="D176" s="45"/>
      <c r="E176" s="45"/>
      <c r="F176" s="45"/>
      <c r="G176" s="30"/>
    </row>
    <row r="177" spans="2:7" x14ac:dyDescent="0.2">
      <c r="B177" s="45"/>
      <c r="C177" s="45"/>
      <c r="D177" s="45"/>
      <c r="E177" s="45"/>
      <c r="F177" s="45"/>
      <c r="G177" s="30"/>
    </row>
    <row r="178" spans="2:7" x14ac:dyDescent="0.2">
      <c r="B178" s="45"/>
      <c r="C178" s="45"/>
      <c r="D178" s="45"/>
      <c r="E178" s="45"/>
      <c r="F178" s="45"/>
      <c r="G178" s="30"/>
    </row>
    <row r="179" spans="2:7" x14ac:dyDescent="0.2">
      <c r="B179" s="45"/>
      <c r="C179" s="45"/>
      <c r="D179" s="45"/>
      <c r="E179" s="45"/>
      <c r="F179" s="45"/>
      <c r="G179" s="30"/>
    </row>
    <row r="180" spans="2:7" x14ac:dyDescent="0.2">
      <c r="B180" s="45"/>
      <c r="C180" s="45"/>
      <c r="D180" s="45"/>
      <c r="E180" s="45"/>
      <c r="F180" s="45"/>
      <c r="G180" s="45"/>
    </row>
    <row r="181" spans="2:7" x14ac:dyDescent="0.2">
      <c r="B181" s="45"/>
      <c r="C181" s="45"/>
      <c r="D181" s="45"/>
      <c r="E181" s="45"/>
      <c r="F181" s="45"/>
      <c r="G181" s="45"/>
    </row>
    <row r="182" spans="2:7" x14ac:dyDescent="0.2">
      <c r="B182" s="45"/>
      <c r="C182" s="45"/>
      <c r="D182" s="45"/>
      <c r="E182" s="45"/>
      <c r="F182" s="45"/>
      <c r="G182" s="45"/>
    </row>
    <row r="183" spans="2:7" x14ac:dyDescent="0.2">
      <c r="B183" s="45"/>
      <c r="C183" s="45"/>
      <c r="D183" s="45"/>
      <c r="E183" s="45"/>
      <c r="F183" s="45"/>
      <c r="G183" s="45"/>
    </row>
    <row r="184" spans="2:7" x14ac:dyDescent="0.2">
      <c r="B184" s="45"/>
      <c r="C184" s="45"/>
      <c r="D184" s="45"/>
      <c r="E184" s="45"/>
      <c r="F184" s="45"/>
      <c r="G184" s="45"/>
    </row>
    <row r="185" spans="2:7" x14ac:dyDescent="0.2">
      <c r="B185" s="45"/>
      <c r="C185" s="45"/>
      <c r="D185" s="45"/>
      <c r="E185" s="45"/>
      <c r="F185" s="45"/>
      <c r="G185" s="45"/>
    </row>
    <row r="186" spans="2:7" x14ac:dyDescent="0.2">
      <c r="B186" s="45"/>
      <c r="C186" s="45"/>
      <c r="D186" s="45"/>
      <c r="E186" s="45"/>
      <c r="F186" s="45"/>
      <c r="G186" s="45"/>
    </row>
    <row r="187" spans="2:7" x14ac:dyDescent="0.2">
      <c r="B187" s="45"/>
      <c r="C187" s="45"/>
      <c r="D187" s="45"/>
      <c r="E187" s="45"/>
      <c r="F187" s="45"/>
      <c r="G187" s="45"/>
    </row>
    <row r="188" spans="2:7" x14ac:dyDescent="0.2">
      <c r="B188" s="45"/>
      <c r="C188" s="45"/>
      <c r="D188" s="45"/>
      <c r="E188" s="45"/>
      <c r="F188" s="45"/>
      <c r="G188" s="45"/>
    </row>
    <row r="189" spans="2:7" x14ac:dyDescent="0.2">
      <c r="B189" s="45"/>
      <c r="C189" s="45"/>
      <c r="D189" s="45"/>
      <c r="E189" s="45"/>
      <c r="F189" s="45"/>
      <c r="G189" s="45"/>
    </row>
    <row r="190" spans="2:7" x14ac:dyDescent="0.2">
      <c r="B190" s="45"/>
      <c r="C190" s="45"/>
      <c r="D190" s="45"/>
      <c r="E190" s="45"/>
      <c r="F190" s="45"/>
      <c r="G190" s="45"/>
    </row>
    <row r="191" spans="2:7" x14ac:dyDescent="0.2">
      <c r="B191" s="45"/>
      <c r="C191" s="45"/>
      <c r="D191" s="45"/>
      <c r="E191" s="45"/>
      <c r="F191" s="45"/>
      <c r="G191" s="45"/>
    </row>
    <row r="192" spans="2:7" x14ac:dyDescent="0.2">
      <c r="B192" s="45"/>
      <c r="C192" s="45"/>
      <c r="D192" s="45"/>
      <c r="E192" s="45"/>
      <c r="F192" s="45"/>
      <c r="G192" s="45"/>
    </row>
    <row r="193" spans="2:7" x14ac:dyDescent="0.2">
      <c r="B193" s="45"/>
      <c r="C193" s="45"/>
      <c r="D193" s="45"/>
      <c r="E193" s="45"/>
      <c r="F193" s="45"/>
      <c r="G193" s="45"/>
    </row>
    <row r="194" spans="2:7" x14ac:dyDescent="0.2">
      <c r="B194" s="45"/>
      <c r="C194" s="45"/>
      <c r="D194" s="45"/>
      <c r="E194" s="45"/>
      <c r="F194" s="45"/>
      <c r="G194" s="45"/>
    </row>
    <row r="195" spans="2:7" x14ac:dyDescent="0.2">
      <c r="B195" s="45"/>
      <c r="C195" s="45"/>
      <c r="D195" s="45"/>
      <c r="E195" s="45"/>
      <c r="F195" s="45"/>
      <c r="G195" s="45"/>
    </row>
    <row r="196" spans="2:7" x14ac:dyDescent="0.2">
      <c r="B196" s="45"/>
      <c r="C196" s="45"/>
      <c r="D196" s="45"/>
      <c r="E196" s="45"/>
      <c r="F196" s="45"/>
      <c r="G196" s="45"/>
    </row>
    <row r="197" spans="2:7" x14ac:dyDescent="0.2">
      <c r="B197" s="45"/>
      <c r="C197" s="45"/>
      <c r="D197" s="45"/>
      <c r="E197" s="45"/>
      <c r="F197" s="45"/>
      <c r="G197" s="45"/>
    </row>
    <row r="198" spans="2:7" x14ac:dyDescent="0.2">
      <c r="B198" s="45"/>
      <c r="C198" s="45"/>
      <c r="D198" s="45"/>
      <c r="E198" s="45"/>
      <c r="F198" s="45"/>
      <c r="G198" s="45"/>
    </row>
    <row r="199" spans="2:7" x14ac:dyDescent="0.2">
      <c r="B199" s="45"/>
      <c r="C199" s="45"/>
      <c r="D199" s="45"/>
      <c r="E199" s="45"/>
      <c r="F199" s="45"/>
      <c r="G199" s="45"/>
    </row>
    <row r="200" spans="2:7" x14ac:dyDescent="0.2">
      <c r="B200" s="45"/>
      <c r="C200" s="45"/>
      <c r="D200" s="45"/>
      <c r="E200" s="45"/>
      <c r="F200" s="45"/>
      <c r="G200" s="45"/>
    </row>
    <row r="201" spans="2:7" x14ac:dyDescent="0.2">
      <c r="B201" s="45"/>
      <c r="C201" s="45"/>
      <c r="D201" s="45"/>
      <c r="E201" s="45"/>
      <c r="F201" s="45"/>
      <c r="G201" s="45"/>
    </row>
    <row r="202" spans="2:7" x14ac:dyDescent="0.2">
      <c r="B202" s="45"/>
      <c r="C202" s="45"/>
      <c r="D202" s="45"/>
      <c r="E202" s="45"/>
      <c r="F202" s="45"/>
      <c r="G202" s="45"/>
    </row>
    <row r="203" spans="2:7" x14ac:dyDescent="0.2">
      <c r="B203" s="45"/>
      <c r="C203" s="45"/>
      <c r="D203" s="45"/>
      <c r="E203" s="45"/>
      <c r="F203" s="45"/>
      <c r="G203" s="45"/>
    </row>
    <row r="204" spans="2:7" x14ac:dyDescent="0.2">
      <c r="B204" s="45"/>
      <c r="C204" s="45"/>
      <c r="D204" s="45"/>
      <c r="E204" s="45"/>
      <c r="F204" s="45"/>
      <c r="G204" s="45"/>
    </row>
    <row r="205" spans="2:7" x14ac:dyDescent="0.2">
      <c r="B205" s="45"/>
      <c r="C205" s="45"/>
      <c r="D205" s="45"/>
      <c r="E205" s="45"/>
      <c r="F205" s="45"/>
      <c r="G205" s="45"/>
    </row>
    <row r="206" spans="2:7" x14ac:dyDescent="0.2">
      <c r="B206" s="45"/>
      <c r="C206" s="45"/>
      <c r="D206" s="45"/>
      <c r="E206" s="45"/>
      <c r="F206" s="45"/>
      <c r="G206" s="45"/>
    </row>
    <row r="207" spans="2:7" x14ac:dyDescent="0.2">
      <c r="B207" s="45"/>
      <c r="C207" s="45"/>
      <c r="D207" s="45"/>
      <c r="E207" s="45"/>
      <c r="F207" s="45"/>
      <c r="G207" s="45"/>
    </row>
    <row r="208" spans="2:7" x14ac:dyDescent="0.2">
      <c r="B208" s="45"/>
      <c r="C208" s="45"/>
      <c r="D208" s="45"/>
      <c r="E208" s="45"/>
      <c r="F208" s="45"/>
      <c r="G208" s="45"/>
    </row>
    <row r="209" spans="2:7" x14ac:dyDescent="0.2">
      <c r="B209" s="45"/>
      <c r="C209" s="45"/>
      <c r="D209" s="45"/>
      <c r="E209" s="45"/>
      <c r="F209" s="45"/>
      <c r="G209" s="45"/>
    </row>
    <row r="210" spans="2:7" x14ac:dyDescent="0.2">
      <c r="B210" s="45"/>
      <c r="C210" s="45"/>
      <c r="D210" s="45"/>
      <c r="E210" s="45"/>
      <c r="F210" s="45"/>
      <c r="G210" s="45"/>
    </row>
    <row r="211" spans="2:7" x14ac:dyDescent="0.2">
      <c r="B211" s="45"/>
      <c r="C211" s="45"/>
      <c r="D211" s="45"/>
      <c r="E211" s="45"/>
      <c r="F211" s="45"/>
      <c r="G211" s="45"/>
    </row>
    <row r="212" spans="2:7" x14ac:dyDescent="0.2">
      <c r="B212" s="45"/>
      <c r="C212" s="45"/>
      <c r="D212" s="45"/>
      <c r="E212" s="45"/>
      <c r="F212" s="45"/>
      <c r="G212" s="45"/>
    </row>
    <row r="213" spans="2:7" x14ac:dyDescent="0.2">
      <c r="B213" s="45"/>
      <c r="C213" s="45"/>
      <c r="D213" s="45"/>
      <c r="E213" s="45"/>
      <c r="F213" s="45"/>
      <c r="G213" s="45"/>
    </row>
    <row r="214" spans="2:7" x14ac:dyDescent="0.2">
      <c r="B214" s="45"/>
      <c r="C214" s="45"/>
      <c r="D214" s="45"/>
      <c r="E214" s="45"/>
      <c r="F214" s="45"/>
      <c r="G214" s="45"/>
    </row>
    <row r="215" spans="2:7" x14ac:dyDescent="0.2">
      <c r="B215" s="45"/>
      <c r="C215" s="45"/>
      <c r="D215" s="45"/>
      <c r="E215" s="45"/>
      <c r="F215" s="45"/>
      <c r="G215" s="45"/>
    </row>
    <row r="216" spans="2:7" x14ac:dyDescent="0.2">
      <c r="B216" s="45"/>
      <c r="C216" s="45"/>
      <c r="D216" s="45"/>
      <c r="E216" s="45"/>
      <c r="F216" s="45"/>
      <c r="G216" s="45"/>
    </row>
    <row r="217" spans="2:7" x14ac:dyDescent="0.2">
      <c r="B217" s="45"/>
      <c r="C217" s="45"/>
      <c r="D217" s="45"/>
      <c r="E217" s="45"/>
      <c r="F217" s="45"/>
      <c r="G217" s="45"/>
    </row>
    <row r="218" spans="2:7" x14ac:dyDescent="0.2">
      <c r="B218" s="45"/>
      <c r="C218" s="45"/>
      <c r="D218" s="45"/>
      <c r="E218" s="45"/>
      <c r="F218" s="45"/>
      <c r="G218" s="45"/>
    </row>
    <row r="219" spans="2:7" x14ac:dyDescent="0.2">
      <c r="B219" s="45"/>
      <c r="C219" s="45"/>
      <c r="D219" s="45"/>
      <c r="E219" s="45"/>
      <c r="F219" s="45"/>
      <c r="G219" s="45"/>
    </row>
    <row r="220" spans="2:7" x14ac:dyDescent="0.2">
      <c r="B220" s="45"/>
      <c r="C220" s="45"/>
      <c r="D220" s="45"/>
      <c r="E220" s="45"/>
      <c r="F220" s="45"/>
      <c r="G220" s="45"/>
    </row>
    <row r="221" spans="2:7" x14ac:dyDescent="0.2">
      <c r="B221" s="45"/>
      <c r="C221" s="45"/>
      <c r="D221" s="45"/>
      <c r="E221" s="45"/>
      <c r="F221" s="45"/>
      <c r="G221" s="45"/>
    </row>
    <row r="222" spans="2:7" x14ac:dyDescent="0.2">
      <c r="B222" s="45"/>
      <c r="C222" s="45"/>
      <c r="D222" s="45"/>
      <c r="E222" s="45"/>
      <c r="F222" s="45"/>
      <c r="G222" s="45"/>
    </row>
    <row r="223" spans="2:7" x14ac:dyDescent="0.2">
      <c r="B223" s="45"/>
      <c r="C223" s="45"/>
      <c r="D223" s="45"/>
      <c r="E223" s="45"/>
      <c r="F223" s="45"/>
      <c r="G223" s="45"/>
    </row>
    <row r="224" spans="2:7" x14ac:dyDescent="0.2">
      <c r="B224" s="45"/>
      <c r="C224" s="45"/>
      <c r="D224" s="45"/>
      <c r="E224" s="45"/>
      <c r="F224" s="45"/>
      <c r="G224" s="45"/>
    </row>
    <row r="225" spans="2:7" x14ac:dyDescent="0.2">
      <c r="B225" s="45"/>
      <c r="C225" s="45"/>
      <c r="D225" s="45"/>
      <c r="E225" s="45"/>
      <c r="F225" s="45"/>
      <c r="G225" s="45"/>
    </row>
    <row r="226" spans="2:7" x14ac:dyDescent="0.2">
      <c r="B226" s="45"/>
      <c r="C226" s="45"/>
      <c r="D226" s="45"/>
      <c r="E226" s="45"/>
      <c r="F226" s="45"/>
      <c r="G226" s="45"/>
    </row>
    <row r="227" spans="2:7" x14ac:dyDescent="0.2">
      <c r="B227" s="45"/>
      <c r="C227" s="45"/>
      <c r="D227" s="45"/>
      <c r="E227" s="45"/>
      <c r="F227" s="45"/>
      <c r="G227" s="45"/>
    </row>
    <row r="228" spans="2:7" x14ac:dyDescent="0.2">
      <c r="B228" s="45"/>
      <c r="C228" s="45"/>
      <c r="D228" s="45"/>
      <c r="E228" s="45"/>
      <c r="F228" s="45"/>
      <c r="G228" s="45"/>
    </row>
    <row r="229" spans="2:7" x14ac:dyDescent="0.2">
      <c r="B229" s="45"/>
      <c r="C229" s="45"/>
      <c r="D229" s="45"/>
      <c r="E229" s="45"/>
      <c r="F229" s="45"/>
      <c r="G229" s="45"/>
    </row>
    <row r="230" spans="2:7" x14ac:dyDescent="0.2">
      <c r="B230" s="45"/>
      <c r="C230" s="45"/>
      <c r="D230" s="45"/>
      <c r="E230" s="45"/>
      <c r="F230" s="45"/>
      <c r="G230" s="45"/>
    </row>
    <row r="231" spans="2:7" x14ac:dyDescent="0.2">
      <c r="B231" s="45"/>
      <c r="C231" s="45"/>
      <c r="D231" s="45"/>
      <c r="E231" s="45"/>
      <c r="F231" s="45"/>
      <c r="G231" s="45"/>
    </row>
    <row r="232" spans="2:7" x14ac:dyDescent="0.2">
      <c r="B232" s="45"/>
      <c r="C232" s="45"/>
      <c r="D232" s="45"/>
      <c r="E232" s="45"/>
      <c r="F232" s="45"/>
      <c r="G232" s="45"/>
    </row>
    <row r="233" spans="2:7" x14ac:dyDescent="0.2">
      <c r="B233" s="45"/>
      <c r="C233" s="45"/>
      <c r="D233" s="45"/>
      <c r="E233" s="45"/>
      <c r="F233" s="45"/>
      <c r="G233" s="45"/>
    </row>
    <row r="234" spans="2:7" x14ac:dyDescent="0.2">
      <c r="B234" s="45"/>
      <c r="C234" s="45"/>
      <c r="D234" s="45"/>
      <c r="E234" s="45"/>
      <c r="F234" s="45"/>
      <c r="G234" s="45"/>
    </row>
    <row r="235" spans="2:7" x14ac:dyDescent="0.2">
      <c r="B235" s="45"/>
      <c r="C235" s="45"/>
      <c r="D235" s="45"/>
      <c r="E235" s="45"/>
      <c r="F235" s="45"/>
      <c r="G235" s="45"/>
    </row>
    <row r="236" spans="2:7" x14ac:dyDescent="0.2">
      <c r="B236" s="45"/>
      <c r="C236" s="45"/>
      <c r="D236" s="45"/>
      <c r="E236" s="45"/>
      <c r="F236" s="45"/>
      <c r="G236" s="45"/>
    </row>
    <row r="237" spans="2:7" x14ac:dyDescent="0.2">
      <c r="B237" s="45"/>
      <c r="C237" s="45"/>
      <c r="D237" s="45"/>
      <c r="E237" s="45"/>
      <c r="F237" s="45"/>
      <c r="G237" s="45"/>
    </row>
    <row r="238" spans="2:7" x14ac:dyDescent="0.2">
      <c r="B238" s="45"/>
      <c r="C238" s="45"/>
      <c r="D238" s="45"/>
      <c r="E238" s="45"/>
      <c r="F238" s="45"/>
      <c r="G238" s="45"/>
    </row>
    <row r="239" spans="2:7" x14ac:dyDescent="0.2">
      <c r="B239" s="45"/>
      <c r="C239" s="45"/>
      <c r="D239" s="45"/>
      <c r="E239" s="45"/>
      <c r="F239" s="45"/>
      <c r="G239" s="45"/>
    </row>
    <row r="240" spans="2:7" x14ac:dyDescent="0.2">
      <c r="B240" s="45"/>
      <c r="C240" s="45"/>
      <c r="D240" s="45"/>
      <c r="E240" s="45"/>
      <c r="F240" s="45"/>
      <c r="G240" s="45"/>
    </row>
    <row r="241" spans="2:7" x14ac:dyDescent="0.2">
      <c r="B241" s="45"/>
      <c r="C241" s="45"/>
      <c r="D241" s="45"/>
      <c r="E241" s="45"/>
      <c r="F241" s="45"/>
      <c r="G241" s="45"/>
    </row>
    <row r="242" spans="2:7" x14ac:dyDescent="0.2">
      <c r="B242" s="45"/>
      <c r="C242" s="45"/>
      <c r="D242" s="45"/>
      <c r="E242" s="45"/>
      <c r="F242" s="45"/>
      <c r="G242" s="45"/>
    </row>
    <row r="243" spans="2:7" x14ac:dyDescent="0.2">
      <c r="G243" s="45"/>
    </row>
    <row r="244" spans="2:7" x14ac:dyDescent="0.2">
      <c r="G244" s="45"/>
    </row>
    <row r="245" spans="2:7" x14ac:dyDescent="0.2">
      <c r="G245" s="45"/>
    </row>
    <row r="246" spans="2:7" x14ac:dyDescent="0.2">
      <c r="G246" s="45"/>
    </row>
    <row r="247" spans="2:7" x14ac:dyDescent="0.2">
      <c r="G247" s="45"/>
    </row>
    <row r="248" spans="2:7" x14ac:dyDescent="0.2">
      <c r="G248" s="45"/>
    </row>
    <row r="249" spans="2:7" x14ac:dyDescent="0.2">
      <c r="G249" s="45"/>
    </row>
    <row r="250" spans="2:7" x14ac:dyDescent="0.2">
      <c r="G250" s="45"/>
    </row>
    <row r="251" spans="2:7" x14ac:dyDescent="0.2">
      <c r="G251" s="45"/>
    </row>
    <row r="252" spans="2:7" x14ac:dyDescent="0.2">
      <c r="G252"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Reassigned time calculator</vt:lpstr>
      <vt:lpstr>ORSP 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2023-02-10T01:18:05Z</dcterms:created>
  <dcterms:modified xsi:type="dcterms:W3CDTF">2024-02-02T18:13:56Z</dcterms:modified>
</cp:coreProperties>
</file>